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mc:AlternateContent xmlns:mc="http://schemas.openxmlformats.org/markup-compatibility/2006">
    <mc:Choice Requires="x15">
      <x15ac:absPath xmlns:x15ac="http://schemas.microsoft.com/office/spreadsheetml/2010/11/ac" url="C:\Users\Watson\Downloads\"/>
    </mc:Choice>
  </mc:AlternateContent>
  <xr:revisionPtr revIDLastSave="0" documentId="13_ncr:1_{76E643EA-B9B6-4371-8F12-398596E71BDE}" xr6:coauthVersionLast="47" xr6:coauthVersionMax="47" xr10:uidLastSave="{00000000-0000-0000-0000-000000000000}"/>
  <bookViews>
    <workbookView xWindow="3323" yWindow="893" windowWidth="29797" windowHeight="19409" tabRatio="563" xr2:uid="{00000000-000D-0000-FFFF-FFFF00000000}"/>
  </bookViews>
  <sheets>
    <sheet name="2019-2023 Sustainability Data" sheetId="64" r:id="rId1"/>
    <sheet name="2019 Spills Data" sheetId="49" state="hidden" r:id="rId2"/>
    <sheet name="Integrity Data" sheetId="50" state="hidden" r:id="rId3"/>
  </sheets>
  <externalReferences>
    <externalReference r:id="rId4"/>
  </externalReferences>
  <definedNames>
    <definedName name="Agency">'[1]Agency List'!$A$1:$A$17</definedName>
    <definedName name="Business">'[1]Business List'!$A$1:$A$4</definedName>
    <definedName name="Facility">'[1]Facility List'!$A$1:$A$39</definedName>
    <definedName name="Quarter">'[1]Quarter List'!$A$1:$A$4</definedName>
    <definedName name="Type">'[1]Type List'!$A$1:$A$13</definedName>
    <definedName name="UNI_AA_VERSION" hidden="1">"322.1.0"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 i="49" l="1"/>
  <c r="X19" i="49"/>
  <c r="X18" i="49"/>
  <c r="X17" i="49"/>
  <c r="X16" i="49"/>
  <c r="X15" i="49"/>
  <c r="X20" i="49"/>
  <c r="W19" i="49"/>
  <c r="W18" i="49"/>
  <c r="W17" i="49"/>
  <c r="W16" i="49"/>
  <c r="W15" i="49"/>
  <c r="X13" i="49"/>
  <c r="X12" i="49"/>
  <c r="X11" i="49"/>
  <c r="X14" i="49"/>
  <c r="W11" i="49"/>
  <c r="W13" i="49"/>
  <c r="W12" i="49"/>
  <c r="W14" i="49"/>
  <c r="X9" i="49"/>
  <c r="X8" i="49"/>
  <c r="X7" i="49"/>
  <c r="X6" i="49"/>
  <c r="X4" i="49"/>
  <c r="X10" i="49"/>
  <c r="X2" i="49"/>
  <c r="W2" i="49"/>
  <c r="W9" i="49"/>
  <c r="W8" i="49"/>
  <c r="W7" i="49"/>
  <c r="W6" i="49"/>
  <c r="M10" i="49"/>
  <c r="AC13" i="49"/>
  <c r="W10" i="49"/>
  <c r="W20" i="49"/>
</calcChain>
</file>

<file path=xl/sharedStrings.xml><?xml version="1.0" encoding="utf-8"?>
<sst xmlns="http://schemas.openxmlformats.org/spreadsheetml/2006/main" count="823" uniqueCount="349">
  <si>
    <t>Emissions</t>
  </si>
  <si>
    <t>Unit</t>
  </si>
  <si>
    <t>SASB Code</t>
  </si>
  <si>
    <t>GRI Code</t>
  </si>
  <si>
    <t>Footnotes</t>
  </si>
  <si>
    <t>Equity-based</t>
  </si>
  <si>
    <t xml:space="preserve">Scope 1 GHG emissions </t>
  </si>
  <si>
    <t>TonnesCO2e</t>
  </si>
  <si>
    <t xml:space="preserve">Scope 2 GHG emissions </t>
  </si>
  <si>
    <t xml:space="preserve">Scope 1 and 2 GHG emissions </t>
  </si>
  <si>
    <t>Scope 1 and 2 GHG emissions intensity</t>
  </si>
  <si>
    <t>Operational-based</t>
  </si>
  <si>
    <t>Scope 1 GHG Emissions</t>
  </si>
  <si>
    <t>Scope 2 GHG emissions (scope 2)</t>
  </si>
  <si>
    <t>tCO2E/m^3</t>
  </si>
  <si>
    <t xml:space="preserve">Percentage of direct GHG emissions covered under regulatory programs  </t>
  </si>
  <si>
    <t>%</t>
  </si>
  <si>
    <t>Percentage direct GHG emissions verified by third party</t>
  </si>
  <si>
    <t xml:space="preserve">Carbon dioxide (CO2) emissions </t>
  </si>
  <si>
    <t>Tonnes</t>
  </si>
  <si>
    <t xml:space="preserve">Methane (CH4) emissions </t>
  </si>
  <si>
    <t>Methane emissions as CO2 equivalent</t>
  </si>
  <si>
    <t>Methane as percentage of total Scope 1 emissions</t>
  </si>
  <si>
    <t>Nitrogen oxide (NOx) emissions (excluding N2O)</t>
  </si>
  <si>
    <t xml:space="preserve">Sulfur dioxide (SO2) emissions </t>
  </si>
  <si>
    <t xml:space="preserve">Volatile organic compounds (VOCs) </t>
  </si>
  <si>
    <t>Particulate matter</t>
  </si>
  <si>
    <t>Carbon sequestered by acid gas injection</t>
  </si>
  <si>
    <t>Percentage of electricity from renewable sources</t>
  </si>
  <si>
    <t>Emissions Performance Credits (EPCs)</t>
  </si>
  <si>
    <t>Spills &amp; environmental management</t>
  </si>
  <si>
    <t xml:space="preserve">Significant environmental fines  </t>
  </si>
  <si>
    <t>#</t>
  </si>
  <si>
    <t>N/A</t>
  </si>
  <si>
    <t>Not applicable to Keyera's operations</t>
  </si>
  <si>
    <t>Integrity</t>
  </si>
  <si>
    <t>Water</t>
  </si>
  <si>
    <t>Waste</t>
  </si>
  <si>
    <t xml:space="preserve"> Safety</t>
  </si>
  <si>
    <t>People &amp; Culture</t>
  </si>
  <si>
    <t>Community &amp; Indigenous engagement</t>
  </si>
  <si>
    <t>Business ethics</t>
  </si>
  <si>
    <t>$</t>
  </si>
  <si>
    <t xml:space="preserve">Governance
</t>
  </si>
  <si>
    <t xml:space="preserve">Economics
</t>
  </si>
  <si>
    <t xml:space="preserve">Footnotes
</t>
  </si>
  <si>
    <t>For details related to the Economics and Activity metrics, please refer to Keyera’s Year-End Report for the respective reporting periods which are available on Keyera’s website at www.keyera.com.  Funds from operations, distributable cash flow, payout ratio and adjusted EBITDA are not standard measures under Generally Accepted Accounting Principles (“GAAP”) and therefore, may not be comparable to similar measures reported by other entities and should not be considered in isolation, or used in substitution for measures of performance prepared in accordance with GAAP. For additional information on these non-GAAP measures, including reconciliations to the most directly comparable GAAP measures, refer to the sections titled “Non-GAAP and Other Financial Measures”, “Dividends: Funds from Operations, Distributable Cash Flow and Payout Ratio” and “EBITDA and Adjusted EBITDA” of Management’s Discussion and Analysis which is available on SEDAR+ at www.sedarplus.ca and Keyera’s website at www.keyera.com.</t>
  </si>
  <si>
    <t xml:space="preserve">Activity </t>
  </si>
  <si>
    <t>EM-MD-110a.1</t>
  </si>
  <si>
    <t>GRI 305-1</t>
  </si>
  <si>
    <t>GRI 305-2</t>
  </si>
  <si>
    <t>GRI 305-1/2</t>
  </si>
  <si>
    <t>GRI 305-4</t>
  </si>
  <si>
    <t>GRI 305-3</t>
  </si>
  <si>
    <t>Scope 1 methane emissions converted to tonnes of CO2 equivalent and calculated as percentage of total operational Scope 1 GHG emissions.</t>
  </si>
  <si>
    <t xml:space="preserve">2019 figures do not include U.S. operations. </t>
  </si>
  <si>
    <t>GRI 305-7</t>
  </si>
  <si>
    <t>Sulfur oxides are expressed as SO2. Figures do not include S02 emissions from U.S. operations as those are not considered material.</t>
  </si>
  <si>
    <t>EM-MD-120a.1</t>
  </si>
  <si>
    <t>Refers to Alberta government-issued Emissions Performance Credits (EPCs). The figures for 2023 are  submitted EPCs that are still pending regulatory approval.</t>
  </si>
  <si>
    <t>EM-EP-110a.3</t>
  </si>
  <si>
    <t>Number of Tier 1 pipeline incidents</t>
  </si>
  <si>
    <t>Keyera aligns our definition of a pipeline incident with American Petroleum Institute (API) definitions for Process Safety Events (liquids and liquids systems). Tier 1 events are unplanned and/or uncontrolled commodity releases that result in either significant consequences and/or higher release volumes as defined by API. These types of events could result in a lost-time injury or fatality, an officially declared community evacuation or shelter in place, a fire, or an explosion. Tier 2 events are incidents that result in a recordable injury, minor fire, or explosion with little to no damage, or minor volume release.</t>
  </si>
  <si>
    <t>EM-MD-540a.1</t>
  </si>
  <si>
    <t xml:space="preserve">Number of Tier 2 pipeline incidents </t>
  </si>
  <si>
    <t>Pipeline incident ratio for Tier 1 &amp; Tier 2 incidents</t>
  </si>
  <si>
    <t>Number of tier 1 and tier 2 pipeline incidents per 1,000 kilometers (km) of total pipeline length.</t>
  </si>
  <si>
    <t>Percentage of natural gas pipelines inspected</t>
  </si>
  <si>
    <t>EM-MD-540a.2</t>
  </si>
  <si>
    <t>Percentage of hazardous liquid pipelines inspected</t>
  </si>
  <si>
    <t>Defined as a penalty of more than $10,000 USD</t>
  </si>
  <si>
    <t>GRI 307-1</t>
  </si>
  <si>
    <t xml:space="preserve">Number of hydrocarbon spills </t>
  </si>
  <si>
    <t>Yes</t>
  </si>
  <si>
    <t>A spill is defined as greater than 1 barrel of crude oil (bbl) (42 U.S. gallons or 159 liters). Keyera aligns with the International Petroleum Industry Environmental Conservation Association (IPIECA) definition of a hydrocarbon liquid as crude oil, condensate, and petroleum-related products containing hydrocarbons that are used or manufactured. This would include gasoline, residuals, distillates, lubricants, kerosene, refinery petroleum-derivatives, non-aqueous drilling fluids and oil fuels, and does not include chemicals, aqueous-based drilling fluids, produced water, and other process-related non-hydrocarbons.</t>
  </si>
  <si>
    <t>EM-MD-160a.4</t>
  </si>
  <si>
    <t>GRI 306-3</t>
  </si>
  <si>
    <t>Aggregate volume of hydrocarbon spills</t>
  </si>
  <si>
    <t>bbl</t>
  </si>
  <si>
    <t>Volumes recovered</t>
  </si>
  <si>
    <t>Volume of spilled hydrocarbons removed from the environment through short-term spill response activities</t>
  </si>
  <si>
    <t>Volumes in unusually sensitive areas</t>
  </si>
  <si>
    <t>Unusually sensitive areas are identified in Canada as watercourses, waterbodies, or wetlands regulated under provincial water legislation; Alberta Environment and Parks key wildlife layer mapping; Federal Aquatic Critical Habitat areas; Federal Emergency Order Habitat areas; Alberta Conservation Information Management System element occurrence and protected areas; and, Alberta Historical Resource Values. In the U.S., unusually sensitive areas are identified by the National Pipeline Mapping System of the Office of Pipeline Safety.</t>
  </si>
  <si>
    <t>Volumes in the Artic</t>
  </si>
  <si>
    <t>Percentage of water from water scarce areas</t>
  </si>
  <si>
    <t>Water scarcity areas are defined as watersheds with an overall water risk rating of 3 to 5 as per WRI Aqueduct Water Atlas with oil and gas weighting scheme applied.</t>
  </si>
  <si>
    <t>EM-EP-140a.1</t>
  </si>
  <si>
    <t>GRI 303-1</t>
  </si>
  <si>
    <t>Water withdrawal: fresh surface water</t>
  </si>
  <si>
    <t>Fresh surface water includes water from wetlands, watercourses, lakes, reservoirs, dugouts, collected rainwater. Does not include sea water.</t>
  </si>
  <si>
    <t>GRI 303-3</t>
  </si>
  <si>
    <t>Water withdrawal: fresh ground water</t>
  </si>
  <si>
    <t>Fresh water drawn from below the ground surface. Do not include brackish ground water.
Figures from 2019-2022 have been revised as result of updating our methodology for this metric to include only operated assets.</t>
  </si>
  <si>
    <t>Water withdrawal: municipal/utility</t>
  </si>
  <si>
    <t>All water supplied directly by the municipality and/or other public or private water utilities.
Figures from 2019-2022 have been revised as result of updating our methodology for this metric to include only operated assets.</t>
  </si>
  <si>
    <t>Total water withdrawal</t>
  </si>
  <si>
    <t>Figures from 2019-2022 have been revised as result of updating our methodology for this metric to include only operated assets.</t>
  </si>
  <si>
    <t>Operational water withdrawal</t>
  </si>
  <si>
    <t>Water withdrawn as a result of routine operations.
Figures from 2019-2022 have been revised as result of updating our methodology for this metric to include only operated assets.</t>
  </si>
  <si>
    <t>Project water withdrawal</t>
  </si>
  <si>
    <t>Water withdrawn as a result of a short-term activity or project that is not representative of water usage during routine operations. Examples may include asset construction (pipeline, facility wellsite), cavern development, asset decommissioning, or deconstruction.</t>
  </si>
  <si>
    <t>Freshwater consumed</t>
  </si>
  <si>
    <t>GRI 305-5</t>
  </si>
  <si>
    <t>Total water discharged</t>
  </si>
  <si>
    <t>Water sources identified in “total water withdrawn” footnote which are then discharged to the natural environment. Does not include water sent to injection wells or third-party disposal (reported under waste), discharge of industry runoff/stormwater, or evaporated volumes.</t>
  </si>
  <si>
    <t>EM-EP-140a.2</t>
  </si>
  <si>
    <t>GRI 303-4</t>
  </si>
  <si>
    <t xml:space="preserve">Percentage of water recycled or reused </t>
  </si>
  <si>
    <t>Calculated as: (Total water recycled and reused / (total water recycled and reused + total water withdrawals)) x 100
Figures from 2019-2022 have been revised as result of updating our methodology for this metric to include only operated assets.</t>
  </si>
  <si>
    <t>Solid waste</t>
  </si>
  <si>
    <t>GRI  306-3</t>
  </si>
  <si>
    <t>Liquid waste</t>
  </si>
  <si>
    <t>Total waste</t>
  </si>
  <si>
    <t>Solid waste plus liquid waste.</t>
  </si>
  <si>
    <t>Percentage waste recycled, reused or treated</t>
  </si>
  <si>
    <t xml:space="preserve">Hazardous waste </t>
  </si>
  <si>
    <t>Non-hazardous waste</t>
  </si>
  <si>
    <t>Produced water and brine</t>
  </si>
  <si>
    <t>Since previous reporting, Keyera has separated our produced water and brine from liquid waste as its own metric. This metric includes volumes of produced water and brine that are reinjected to formation via Keyera injection wells. Produced water and brine  sent to third party disposal is included in the liquid waste category.  Produced water is defined as a byproduct of oil and gas production and returned to subsurface reservoir. Brine waters is defined as water with a high-concentration solution of salt that is u created during cavern development and returned to formation following cavern washing activities.</t>
  </si>
  <si>
    <t>Total Effluents</t>
  </si>
  <si>
    <t>Effluent is treated or untreated wastewater from sewers or industrial outfalls that flows directly into surface waters.</t>
  </si>
  <si>
    <t>Event Month</t>
  </si>
  <si>
    <t>Event Quarter</t>
  </si>
  <si>
    <t>Event Date</t>
  </si>
  <si>
    <t>Facility</t>
  </si>
  <si>
    <t>specific location</t>
  </si>
  <si>
    <t>BU</t>
  </si>
  <si>
    <t>Regulator</t>
  </si>
  <si>
    <t xml:space="preserve">Reportable? </t>
  </si>
  <si>
    <t>Event Description</t>
  </si>
  <si>
    <t>regulator report reference</t>
  </si>
  <si>
    <t>internal / external</t>
  </si>
  <si>
    <t xml:space="preserve">Quantity </t>
  </si>
  <si>
    <t>Units</t>
  </si>
  <si>
    <t>Quantity Release (m3)</t>
  </si>
  <si>
    <t>Substance</t>
  </si>
  <si>
    <t>Released to</t>
  </si>
  <si>
    <t>Onsite / offsite</t>
  </si>
  <si>
    <t>Volume recovered m3</t>
  </si>
  <si>
    <t>legal Location</t>
  </si>
  <si>
    <t>Unusually sensitive area?</t>
  </si>
  <si>
    <t>SASB?</t>
  </si>
  <si>
    <t>BBL</t>
  </si>
  <si>
    <t>BBL recovered</t>
  </si>
  <si>
    <t>CF</t>
  </si>
  <si>
    <t>ote</t>
  </si>
  <si>
    <t>Maximo #</t>
  </si>
  <si>
    <t>Q1</t>
  </si>
  <si>
    <t>Feb</t>
  </si>
  <si>
    <t>Cheecham</t>
  </si>
  <si>
    <t>South Cheecham Rail terminal</t>
  </si>
  <si>
    <t>Transport</t>
  </si>
  <si>
    <t>Transport Canada</t>
  </si>
  <si>
    <t>TDG - Reportable Release (Onsite)</t>
  </si>
  <si>
    <t xml:space="preserve">Third party release of 500 L condensate at the truck rack. Driver failed to follow proper procedures by using non-locking camlock fittings; condensate was sprayed onto the ground and migrated into Pond 1. </t>
  </si>
  <si>
    <t xml:space="preserve">TDG Ref # 18496, AER FIS Ref # 20170712 </t>
  </si>
  <si>
    <t>Keyera</t>
  </si>
  <si>
    <t>m3</t>
  </si>
  <si>
    <t>Condensate</t>
  </si>
  <si>
    <t>Land</t>
  </si>
  <si>
    <t>Onsite</t>
  </si>
  <si>
    <t>03-02-083-06W4M</t>
  </si>
  <si>
    <t xml:space="preserve">no - onsite release </t>
  </si>
  <si>
    <t>y</t>
  </si>
  <si>
    <t>cubic meters to bbl</t>
  </si>
  <si>
    <t>?</t>
  </si>
  <si>
    <t>Mar</t>
  </si>
  <si>
    <t>Nevis</t>
  </si>
  <si>
    <t>G&amp;P</t>
  </si>
  <si>
    <t>AER</t>
  </si>
  <si>
    <t>Reportable Release</t>
  </si>
  <si>
    <t xml:space="preserve">Methanol spill on site when bleed valve on AST was left open spilling 0.8 m3 into containment.  Containment failed causing release to the ground.  Cleanup was completed the same day.  </t>
  </si>
  <si>
    <t>AER Ref # 321951, FIS # 20170869</t>
  </si>
  <si>
    <t>Methanol</t>
  </si>
  <si>
    <t>16-33-038-22W4</t>
  </si>
  <si>
    <t>Y</t>
  </si>
  <si>
    <t>Q2</t>
  </si>
  <si>
    <t>Apr</t>
  </si>
  <si>
    <t>Simonette</t>
  </si>
  <si>
    <t>The sulphur plant incinerator shutdown and eventually depressurized after failed attempts to restart resulting in 48 e3m3 of flaring. After the restart attempts, glycol erupted from the seal pot inspection points on the Heat Medium resulting in 11 m3 of glycol being released.</t>
  </si>
  <si>
    <t>AER Ref # 20171180</t>
  </si>
  <si>
    <t>glycol - not a hydrocarbon, so not counted</t>
  </si>
  <si>
    <t>09-06-063-25W5</t>
  </si>
  <si>
    <t>Q3</t>
  </si>
  <si>
    <t>Jul</t>
  </si>
  <si>
    <t>Brazeau North</t>
  </si>
  <si>
    <t xml:space="preserve">3.15 m3 crude oil released due to line failure on recycle line </t>
  </si>
  <si>
    <t>FIS Ref # 20172121</t>
  </si>
  <si>
    <t>Crude</t>
  </si>
  <si>
    <t>16-35-048-12W5</t>
  </si>
  <si>
    <t>Q4</t>
  </si>
  <si>
    <t>Nov</t>
  </si>
  <si>
    <t>Alberta Transportation</t>
  </si>
  <si>
    <t>Truck driver began to load, noticed Condensate flowing out of "belly box"(Spill containment) .  Driver shut in load line and turned off truck as well and shut in belly valves and the spillage stopped. Put on valve caps (camlock). Control room was notified by area operator  and equipment (Vac truck) called out to clean spill.  Reported at 200 litres.  UN1268 Condensate (Sour – off Spec)</t>
  </si>
  <si>
    <t>TDG Ref #19278</t>
  </si>
  <si>
    <t>Dec</t>
  </si>
  <si>
    <t>MBL</t>
  </si>
  <si>
    <t xml:space="preserve">Compressor 11-16 </t>
  </si>
  <si>
    <t>4m3 of fresh water and 0.8m3 of used oil - Truck driver detergeants from previous washing of building caused foaming in the truck tank when draining floor drain.</t>
  </si>
  <si>
    <t>AER Ref 20173817; TDG Ref # 19412</t>
  </si>
  <si>
    <t>Used Oil</t>
  </si>
  <si>
    <t>11-16-046-06W5</t>
  </si>
  <si>
    <t>Pentane release from a third party truck. ERP to site (valve leak for ~29.5 hours) but remained at a Level 1 (low) during the entire response. The product was off loaded successfully by Dec 21. AER, TDG and Canutec were notified. Total volume of pentane is not confirmed but is likely around 2 m3.</t>
  </si>
  <si>
    <t>CIC#332992, Dangerous Goods ID #19438</t>
  </si>
  <si>
    <t>Pentane</t>
  </si>
  <si>
    <t>ACT/ADT</t>
  </si>
  <si>
    <t>Transport Canada, Alberta Transportation</t>
  </si>
  <si>
    <t>When doing the start of shift checks the Operator noticed a leaking fitting on one of the cars. The CRW condensate had run down the side of the car and into the rack containment. Some of the condensate also sprayed into the ditch, inside of the rack and along the walkway of the rack. Estimate 100 liters were spilled. The spill was deemed reportable so TDG was contacted</t>
  </si>
  <si>
    <t>AER#33459 &amp; TDG 19597. Maximo ID: 10146</t>
  </si>
  <si>
    <t>L</t>
  </si>
  <si>
    <t>03-17-053-23W4M</t>
  </si>
  <si>
    <t>Gilby</t>
  </si>
  <si>
    <t xml:space="preserve">1.5m3 hot oil spill due to seal leak </t>
  </si>
  <si>
    <t>AER Ref # 20181131</t>
  </si>
  <si>
    <t>Oil</t>
  </si>
  <si>
    <t>15-22-040-03W5</t>
  </si>
  <si>
    <t>Sep</t>
  </si>
  <si>
    <t xml:space="preserve">truck overfilled with tank bottoms and condensate (during tank clean). Not sure which truck from that day it was. Impacts in the riprap and the release pond. Expecting all impact to have stayed on site. Potential noncompliance from TDG as classification was inconsistent and no proof of classification was done. </t>
  </si>
  <si>
    <t>AER CIC # 344925 TDG # 20347 Maximo ID: 11615</t>
  </si>
  <si>
    <t>Crude Oil</t>
  </si>
  <si>
    <t>Jan</t>
  </si>
  <si>
    <t>Edmonton Terminal</t>
  </si>
  <si>
    <t>LBU</t>
  </si>
  <si>
    <t xml:space="preserve">Condensate spill – During planned maintenance activities on the FSCS pipeline system, a  nipple on the main inlet pigging valve broke causing an uncontrolled release of condensate into a spill container which overflowed, impacting the surrounding area.  Corporate and field EOC’s were activated, the pipeline depressured and the Keyera spill response team dispatched.  Clean-up is ongoing.  </t>
  </si>
  <si>
    <t>AER Reference No. 20190259.</t>
  </si>
  <si>
    <t>Offsite</t>
  </si>
  <si>
    <t>09-11-056-21W4</t>
  </si>
  <si>
    <t>Yes- Key Wildlife Biodiversity Zone</t>
  </si>
  <si>
    <t>While unhooking an IC8 loaded railcar on track 2 spot 3 operator left liquid valve open on railcar while disconnecting load hose. This is normal practice to ensure the liquid level drains into the rail car to remove the load nipple. The operator received a call on the radio after the load hose was removed and walked away from the rack. He also mistakenly left the vapor line connected to rail car. As a rail car was loading on track 1 spot 3(spot across from track 2 spot 3) the vapor line started to pressure up the railcar that was partially unhooked. This caused the car to release IC8 from the open liquid valve. IC8 flowed into the water drain man way to our lined containment ditches, no IC8 left site.</t>
  </si>
  <si>
    <t>AB. TDG 20857 &amp; AER FIS 2019 0837 Maximo ID: 12921</t>
  </si>
  <si>
    <t>Iso Octane</t>
  </si>
  <si>
    <t>Secondary Containment</t>
  </si>
  <si>
    <t>11-05-053-23W4</t>
  </si>
  <si>
    <t>Wapiti</t>
  </si>
  <si>
    <t>Amine/Sulfinol mix release during startup.   Cleanup is ongoing and no residual impacts are expected to remain once complete.  Revised release estimate resulted in a report to the AER</t>
  </si>
  <si>
    <t>AER, Ref No. 352028</t>
  </si>
  <si>
    <t>Amine</t>
  </si>
  <si>
    <t>03-19-067-07W6</t>
  </si>
  <si>
    <t>Jun</t>
  </si>
  <si>
    <t>While filling the OH tanks in the sales compressor the oil pump was left running, overfilling the tank.  Approximately 4 m3 of oil was released into the building.</t>
  </si>
  <si>
    <t>AER Ref No. 354649</t>
  </si>
  <si>
    <t>Condensate leak of 12 m3 was discovered during operator rounds leaking from the flare Knockout Pump. Release cleanup was coordinated with no adverse effects tothe offsite environment.</t>
  </si>
  <si>
    <t>AER Ref No. 20193735</t>
  </si>
  <si>
    <t>Year-Type of Line</t>
  </si>
  <si>
    <t>Inspection ILI-ML, km</t>
  </si>
  <si>
    <t>Inspection ILI-Mechanical Damage, km</t>
  </si>
  <si>
    <t>Inspection ILI-Crack and Seam Defect, km</t>
  </si>
  <si>
    <t>Inspection ILI-Other, km</t>
  </si>
  <si>
    <t>Inspection Pressure test, km</t>
  </si>
  <si>
    <t>Inspection ECDA, km</t>
  </si>
  <si>
    <t>Total Length, km (reportable to SASB)</t>
  </si>
  <si>
    <t>Gas</t>
  </si>
  <si>
    <t>Hazardous Liquid</t>
  </si>
  <si>
    <t>Grand Total</t>
  </si>
  <si>
    <t>ILI for Corrosion %</t>
  </si>
  <si>
    <t>ILI for Mechical damage %</t>
  </si>
  <si>
    <t>ILI for Crack and Seam Defects %</t>
  </si>
  <si>
    <t>ILI for other %</t>
  </si>
  <si>
    <t>Inspection by All types of ILIs %</t>
  </si>
  <si>
    <t xml:space="preserve"> Pressure Test %</t>
  </si>
  <si>
    <t>ECDA %</t>
  </si>
  <si>
    <t>Overall Inspected %</t>
  </si>
  <si>
    <t>Fatalities</t>
  </si>
  <si>
    <t>Refers to workplace death involving an employee or contractor.</t>
  </si>
  <si>
    <t>EM-RM-320a.1</t>
  </si>
  <si>
    <t>GRI 403-9</t>
  </si>
  <si>
    <t>Number of recordable injuries x 200,000 / total exposure hours.</t>
  </si>
  <si>
    <t xml:space="preserve">Employee Total Recordable Injury Frequency (TRIF) </t>
  </si>
  <si>
    <t xml:space="preserve">Contractor Total Recordable Injury Frequency (TRIF) </t>
  </si>
  <si>
    <t>Number of lost time injuries x 200,000 / total exposure hours.</t>
  </si>
  <si>
    <t xml:space="preserve">Employee Lost Time Injury Frequency (LTIF) </t>
  </si>
  <si>
    <t xml:space="preserve">Contractor Lost Time Injury Frequency (LTIF) </t>
  </si>
  <si>
    <t xml:space="preserve">Employee Motor Vehicle Incident Frequency (MVIF) </t>
  </si>
  <si>
    <t>Number of motor vehicle incidents x 1,000,000 kilometers / total kilometers driven (over $2000 in damage or police report filed).</t>
  </si>
  <si>
    <t xml:space="preserve">Number of emergency response trainings/drills </t>
  </si>
  <si>
    <t xml:space="preserve">In 2022, we changed the definition of this metric to only include full-scale exercises and table-top exercises. </t>
  </si>
  <si>
    <t>Total employees</t>
  </si>
  <si>
    <t>GRI 401-1</t>
  </si>
  <si>
    <t>Percentage of male employees</t>
  </si>
  <si>
    <t>Percentage of female employees</t>
  </si>
  <si>
    <t>Percentage of male leaders</t>
  </si>
  <si>
    <t>Employees with direct reports</t>
  </si>
  <si>
    <t>Percentage of female Leaders</t>
  </si>
  <si>
    <t>Percentage of male executives</t>
  </si>
  <si>
    <t>Percentage of female executives</t>
  </si>
  <si>
    <t>Total employee turnover</t>
  </si>
  <si>
    <t>Total employee attrition including voluntary and involuntary turnover.</t>
  </si>
  <si>
    <t>Voluntary employee turnover with retirements</t>
  </si>
  <si>
    <t>Employe voluntary attrition including resignations and retirements.</t>
  </si>
  <si>
    <t>Voluntary employee turnover without retirements</t>
  </si>
  <si>
    <t xml:space="preserve">Employee voluntary attrition not including resignations and retirements. </t>
  </si>
  <si>
    <t>Employees who completed performance reviews</t>
  </si>
  <si>
    <t>Total number of employees who have finalized reviews by the end of review period.</t>
  </si>
  <si>
    <t>GRI 404-3</t>
  </si>
  <si>
    <t xml:space="preserve">Community investment spend </t>
  </si>
  <si>
    <t>Thousands of Cdn dollars</t>
  </si>
  <si>
    <t>EM-EP-210a.3</t>
  </si>
  <si>
    <t>GRI 201-1</t>
  </si>
  <si>
    <t>Employee volunteering during working hours</t>
  </si>
  <si>
    <t xml:space="preserve">Value of employee volunteering during working hours </t>
  </si>
  <si>
    <t>Number of volunteer hours multiplied by average hourly salary (salaried and hourly) for that year.</t>
  </si>
  <si>
    <t xml:space="preserve">Political donations </t>
  </si>
  <si>
    <t>GRI 415-1</t>
  </si>
  <si>
    <t>Indigenous communities engaged with</t>
  </si>
  <si>
    <t>Engaged is defined as project consultation, business involvement and/or community investment.</t>
  </si>
  <si>
    <t>Total amount of monetary losses as a result of legal proceedings associated with federal pipeline and storage regulations</t>
  </si>
  <si>
    <t>EM-MD-520a.1</t>
  </si>
  <si>
    <t>Independent directors</t>
  </si>
  <si>
    <t>The Board considers Board member Jim Bertram to be independent including, without limitation, in consideration of both Canadian securities laws and guidance provided by certain governance and proxy advisory organizations, which generally require a five-year “cooling-off” period following completion of a former executive officer role, which Mr. Bertram completed in June 2021.</t>
  </si>
  <si>
    <t xml:space="preserve">Board committee independence </t>
  </si>
  <si>
    <t>Lead independent director</t>
  </si>
  <si>
    <t>Y/N</t>
  </si>
  <si>
    <t xml:space="preserve">Percentage of female independent directors </t>
  </si>
  <si>
    <t>Average board meeting attendance</t>
  </si>
  <si>
    <t>Say on Pay</t>
  </si>
  <si>
    <t>Majority voting policy</t>
  </si>
  <si>
    <t>Board training &amp; annual evaluation</t>
  </si>
  <si>
    <t>Board ESG oversight</t>
  </si>
  <si>
    <t xml:space="preserve">Net earnings </t>
  </si>
  <si>
    <t>GRI 201-2</t>
  </si>
  <si>
    <t xml:space="preserve">Distributable cash flow </t>
  </si>
  <si>
    <t>Payout ratio</t>
  </si>
  <si>
    <t>Gathering &amp; Processing (G&amp;P)</t>
  </si>
  <si>
    <t>Gross processing throughput</t>
  </si>
  <si>
    <t>MMcf/d</t>
  </si>
  <si>
    <t>Includes gas volumes and the conversion of liquids volumes handled through the processing facilities to a gas volume equivalent. Net processing throughput refers to Keyera’s share of raw gas processed at its processing facilities.</t>
  </si>
  <si>
    <t>EM-RM-000.A</t>
  </si>
  <si>
    <t xml:space="preserve">Net processing throughput </t>
  </si>
  <si>
    <t>Liquids Infrastructure (LI)</t>
  </si>
  <si>
    <t xml:space="preserve">Gross processing throughput </t>
  </si>
  <si>
    <t>Mbbl/d</t>
  </si>
  <si>
    <t xml:space="preserve">AEF iso-octane production volumes </t>
  </si>
  <si>
    <t>Cash flow from operating activities</t>
  </si>
  <si>
    <t>Keyera Sustainability Performance Data</t>
  </si>
  <si>
    <t>Starting in 2023, we refined our methodology for how we gather production volumes for KFS. The change did not have a material impact on emissions intensity.</t>
  </si>
  <si>
    <t>Solid physical state wastes  generated from industrial activities and sent to third party facility(ies) for treatment or disposal. 
The solid waste increase from 2022 to 2023 was a result of contaminated soil disposal from the pipeline spill described in the Land and Biodiversity section. Waste from this event was non-hazardous and sent to landfill for secure disposal.</t>
  </si>
  <si>
    <t xml:space="preserve">Hazardous and non-hazardous waste is as defined by local jurisdiction where the waste is generated. Indicator includes wastes sent to third party facility(ies) for treatment or disposal.
</t>
  </si>
  <si>
    <t xml:space="preserve">Hazardous and non-hazardous waste is as defined by local jurisdiction where the waste is generated. Indicator includes wastes sent to third party facility(ies) for treatment or disposal.
</t>
  </si>
  <si>
    <t>Combined Employee and Contractor Total Recordable Injury Frequency (TRIF)</t>
  </si>
  <si>
    <t>Combined Employee and Contractor Lost-time Injury Frequency (LTIF)</t>
  </si>
  <si>
    <t>Includes VPs, SVPs and CEO</t>
  </si>
  <si>
    <t xml:space="preserve">Adjusted EBITDA </t>
  </si>
  <si>
    <t>Footnotes - As above Economics footnote</t>
  </si>
  <si>
    <t xml:space="preserve">Waste that was reused, recycled or treated as an alternative to disposal.  Does not include waste that is stored or incinerated, contamination remediated in situ, brines injected as part of salt cavern storage or produced water reinjected to formation. </t>
  </si>
  <si>
    <t>Fresh water that is withdrawn, used, and not returned to the environment. Includes water drawn from surface water, groundwater or municipal sources. Does not include brackish ground water.
Figures from 2019-2022 have been revised as result of updating our methodology to include only operated assets, as well as a minor recategorization.</t>
  </si>
  <si>
    <t xml:space="preserve">Liquid physical state wastes, sludges, emulsions or liquid impacted wastes sent to third party facility(ies) for treatment or disposal. Does not include gaseous or solid waste, nor does it include produced water or brine reinjected to formation.
Since previous reporting, Keyera has separated “produced water and brine” from “liquid waste” and added it as its own metric. </t>
  </si>
  <si>
    <t>Fractionation throughput in the LI segment is the aggregation of volumes processed through the fractionators and the de-ethanizers at the Keyera and Dow Fort Saskatchewan facility.</t>
  </si>
  <si>
    <r>
      <t xml:space="preserve">Footnotes
</t>
    </r>
    <r>
      <rPr>
        <sz val="12"/>
        <rFont val="Calibri"/>
        <family val="2"/>
        <scheme val="minor"/>
      </rPr>
      <t>Figures from 2019-2022 have been revised as result of updating our methodology for this metric to include only operated assets.</t>
    </r>
  </si>
  <si>
    <r>
      <t xml:space="preserve">Footnotes
</t>
    </r>
    <r>
      <rPr>
        <sz val="12"/>
        <rFont val="Calibri"/>
        <family val="2"/>
        <scheme val="minor"/>
      </rPr>
      <t xml:space="preserve">Data in the Governance tables reflect information as reported in the Management Information Circular for each respective year. For example, the data for 2023 reflects information as of March 28, 2024, as reported in our 2024 Management Information Circular.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</si>
</sst>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_(&quot;$&quot;* \(#,##0.00\);_(&quot;$&quot;* &quot;-&quot;??_);_(@_)"/>
    <numFmt numFmtId="164" formatCode="_-&quot;$&quot;* #,##0.00_-;\-&quot;$&quot;* #,##0.00_-;_-&quot;$&quot;* &quot;-&quot;??_-;_-@_-"/>
    <numFmt numFmtId="165" formatCode="_-* #,##0.00_-;\-* #,##0.00_-;_-* &quot;-&quot;??_-;_-@_-"/>
    <numFmt numFmtId="166" formatCode="0.0%"/>
    <numFmt numFmtId="167" formatCode="_-* #,##0_-;\-* #,##0_-;_-* &quot;-&quot;??_-;_-@_-"/>
    <numFmt numFmtId="168" formatCode="_(&quot;$&quot;* #,##0_);_(&quot;$&quot;* \(#,##0\);_(&quot;$&quot;* &quot;-&quot;??_);_(@_)"/>
    <numFmt numFmtId="169" formatCode="&quot;$&quot;#,##0"/>
    <numFmt numFmtId="170" formatCode="_(* #,##0_);_(* \(#,##0\);_(* &quot;-&quot;??_);_(@_)"/>
    <numFmt numFmtId="171" formatCode="#,##0.0000\ ;\(#,##0.0000\)"/>
    <numFmt numFmtId="172" formatCode="#,##0\ ;\(#,##0\)"/>
    <numFmt numFmtId="173" formatCode="dd\ mmm\ yy"/>
    <numFmt numFmtId="174" formatCode="dd\ mmm\ yy\ hh:mm"/>
    <numFmt numFmtId="175" formatCode="_-* #,##0.0000_-;\-* #,##0.0000_-;_-* &quot;-&quot;??_-;_-@_-"/>
    <numFmt numFmtId="176" formatCode="#,##0.0000"/>
  </numFmts>
  <fonts count="35" x14ac:knownFonts="1">
    <font>
      <sz val="11"/>
      <color theme="1"/>
      <name val="Calibri"/>
      <family val="2"/>
      <scheme val="minor"/>
    </font>
    <font>
      <sz val="12"/>
      <color theme="1"/>
      <name val="Calibri"/>
      <family val="2"/>
      <scheme val="minor"/>
    </font>
    <font>
      <b/>
      <sz val="11"/>
      <color theme="1"/>
      <name val="Calibri"/>
      <family val="2"/>
      <scheme val="minor"/>
    </font>
    <font>
      <b/>
      <sz val="11"/>
      <name val="Calibri"/>
      <family val="2"/>
      <scheme val="minor"/>
    </font>
    <font>
      <sz val="11"/>
      <color rgb="FF1F497D"/>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sz val="10"/>
      <name val="Arial"/>
      <family val="2"/>
    </font>
    <font>
      <sz val="20"/>
      <name val="Calibri"/>
      <family val="2"/>
      <scheme val="minor"/>
    </font>
    <font>
      <sz val="12"/>
      <name val="Calibri"/>
      <family val="2"/>
      <scheme val="minor"/>
    </font>
    <font>
      <b/>
      <sz val="11"/>
      <color rgb="FF000000"/>
      <name val="Calibri"/>
      <family val="2"/>
      <scheme val="minor"/>
    </font>
    <font>
      <b/>
      <sz val="10"/>
      <color rgb="FF0065BD"/>
      <name val="Arial"/>
      <family val="2"/>
    </font>
    <font>
      <b/>
      <i/>
      <sz val="8"/>
      <name val="Arial"/>
      <family val="2"/>
    </font>
    <font>
      <sz val="18"/>
      <color rgb="FF0065BD"/>
      <name val="Arial"/>
      <family val="2"/>
    </font>
    <font>
      <b/>
      <sz val="10"/>
      <color theme="0"/>
      <name val="Arial"/>
      <family val="2"/>
    </font>
    <font>
      <sz val="12"/>
      <name val="Arial"/>
      <family val="2"/>
    </font>
    <font>
      <sz val="10"/>
      <color rgb="FF0065BD"/>
      <name val="Arial"/>
      <family val="2"/>
    </font>
    <font>
      <sz val="10"/>
      <color indexed="9"/>
      <name val="Arial"/>
      <family val="2"/>
    </font>
    <font>
      <b/>
      <sz val="14"/>
      <color indexed="9"/>
      <name val="Verdana"/>
      <family val="2"/>
    </font>
    <font>
      <sz val="10"/>
      <name val="Verdana"/>
      <family val="2"/>
    </font>
    <font>
      <b/>
      <sz val="12"/>
      <color indexed="9"/>
      <name val="Arial"/>
      <family val="2"/>
    </font>
    <font>
      <b/>
      <sz val="10"/>
      <color indexed="9"/>
      <name val="Arial"/>
      <family val="2"/>
    </font>
    <font>
      <sz val="12"/>
      <name val="Verdana"/>
      <family val="2"/>
    </font>
    <font>
      <sz val="10"/>
      <color indexed="8"/>
      <name val="Arial"/>
      <family val="2"/>
    </font>
    <font>
      <sz val="10"/>
      <color indexed="56"/>
      <name val="Arial"/>
      <family val="2"/>
    </font>
    <font>
      <sz val="10"/>
      <color indexed="58"/>
      <name val="Arial"/>
      <family val="2"/>
    </font>
    <font>
      <sz val="10"/>
      <color indexed="60"/>
      <name val="Arial"/>
      <family val="2"/>
    </font>
    <font>
      <b/>
      <sz val="12"/>
      <name val="Arial"/>
      <family val="2"/>
    </font>
    <font>
      <b/>
      <sz val="10"/>
      <name val="Arial"/>
      <family val="2"/>
    </font>
    <font>
      <b/>
      <sz val="14"/>
      <color indexed="28"/>
      <name val="Verdana"/>
      <family val="2"/>
    </font>
    <font>
      <b/>
      <sz val="14"/>
      <color theme="3"/>
      <name val="Verdana"/>
      <family val="2"/>
    </font>
    <font>
      <b/>
      <sz val="24"/>
      <name val="Calibri"/>
      <family val="2"/>
      <scheme val="minor"/>
    </font>
    <font>
      <b/>
      <sz val="12"/>
      <name val="Calibri"/>
      <family val="2"/>
      <scheme val="minor"/>
    </font>
  </fonts>
  <fills count="3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rgb="FF000000"/>
      </patternFill>
    </fill>
    <fill>
      <patternFill patternType="solid">
        <fgColor rgb="FFD9E1F2"/>
        <bgColor rgb="FFD9E1F2"/>
      </patternFill>
    </fill>
    <fill>
      <patternFill patternType="solid">
        <fgColor rgb="FFFFFF00"/>
        <bgColor rgb="FFD9E1F2"/>
      </patternFill>
    </fill>
    <fill>
      <patternFill patternType="solid">
        <fgColor rgb="FF92D050"/>
        <bgColor rgb="FF000000"/>
      </patternFill>
    </fill>
    <fill>
      <patternFill patternType="solid">
        <fgColor theme="0"/>
        <bgColor indexed="64"/>
      </patternFill>
    </fill>
    <fill>
      <patternFill patternType="solid">
        <fgColor rgb="FF0065BD"/>
        <bgColor indexed="64"/>
      </patternFill>
    </fill>
    <fill>
      <patternFill patternType="solid">
        <fgColor rgb="FFFFFFFF"/>
        <bgColor indexed="64"/>
      </patternFill>
    </fill>
    <fill>
      <patternFill patternType="solid">
        <fgColor indexed="13"/>
        <bgColor indexed="64"/>
      </patternFill>
    </fill>
    <fill>
      <patternFill patternType="solid">
        <fgColor indexed="50"/>
        <bgColor indexed="64"/>
      </patternFill>
    </fill>
    <fill>
      <patternFill patternType="solid">
        <fgColor indexed="10"/>
        <bgColor indexed="64"/>
      </patternFill>
    </fill>
    <fill>
      <patternFill patternType="solid">
        <fgColor indexed="49"/>
        <bgColor indexed="64"/>
      </patternFill>
    </fill>
    <fill>
      <patternFill patternType="solid">
        <fgColor indexed="48"/>
        <bgColor indexed="64"/>
      </patternFill>
    </fill>
    <fill>
      <patternFill patternType="solid">
        <fgColor theme="3"/>
        <bgColor indexed="64"/>
      </patternFill>
    </fill>
    <fill>
      <patternFill patternType="solid">
        <fgColor indexed="39"/>
        <bgColor indexed="64"/>
      </patternFill>
    </fill>
    <fill>
      <patternFill patternType="solid">
        <fgColor indexed="16"/>
        <bgColor indexed="64"/>
      </patternFill>
    </fill>
    <fill>
      <patternFill patternType="solid">
        <fgColor indexed="53"/>
        <bgColor indexed="64"/>
      </patternFill>
    </fill>
    <fill>
      <patternFill patternType="solid">
        <fgColor indexed="19"/>
        <bgColor indexed="64"/>
      </patternFill>
    </fill>
    <fill>
      <patternFill patternType="solid">
        <fgColor indexed="17"/>
        <bgColor indexed="64"/>
      </patternFill>
    </fill>
    <fill>
      <patternFill patternType="solid">
        <fgColor indexed="21"/>
        <bgColor indexed="64"/>
      </patternFill>
    </fill>
    <fill>
      <patternFill patternType="solid">
        <fgColor indexed="12"/>
        <bgColor indexed="64"/>
      </patternFill>
    </fill>
    <fill>
      <patternFill patternType="solid">
        <fgColor indexed="54"/>
        <bgColor indexed="64"/>
      </patternFill>
    </fill>
    <fill>
      <patternFill patternType="solid">
        <fgColor indexed="23"/>
        <bgColor indexed="64"/>
      </patternFill>
    </fill>
    <fill>
      <patternFill patternType="solid">
        <fgColor indexed="47"/>
        <bgColor indexed="64"/>
      </patternFill>
    </fill>
    <fill>
      <patternFill patternType="solid">
        <fgColor indexed="52"/>
        <bgColor indexed="64"/>
      </patternFill>
    </fill>
    <fill>
      <patternFill patternType="solid">
        <fgColor indexed="9"/>
        <bgColor indexed="64"/>
      </patternFill>
    </fill>
    <fill>
      <patternFill patternType="solid">
        <fgColor indexed="25"/>
        <bgColor indexed="64"/>
      </patternFill>
    </fill>
    <fill>
      <patternFill patternType="solid">
        <fgColor indexed="59"/>
        <bgColor indexed="64"/>
      </patternFill>
    </fill>
    <fill>
      <patternFill patternType="solid">
        <fgColor indexed="40"/>
        <bgColor indexed="64"/>
      </patternFill>
    </fill>
    <fill>
      <patternFill patternType="solid">
        <fgColor indexed="11"/>
        <bgColor indexed="64"/>
      </patternFill>
    </fill>
    <fill>
      <patternFill patternType="solid">
        <fgColor indexed="8"/>
        <bgColor indexed="64"/>
      </patternFill>
    </fill>
    <fill>
      <patternFill patternType="solid">
        <fgColor indexed="51"/>
        <bgColor indexed="64"/>
      </patternFill>
    </fill>
    <fill>
      <patternFill patternType="solid">
        <fgColor theme="9" tint="-0.249977111117893"/>
        <bgColor rgb="FF000000"/>
      </patternFill>
    </fill>
    <fill>
      <patternFill patternType="solid">
        <fgColor rgb="FF5D90C9"/>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8EA9DB"/>
      </top>
      <bottom style="thin">
        <color rgb="FF8EA9DB"/>
      </bottom>
      <diagonal/>
    </border>
    <border>
      <left/>
      <right/>
      <top style="thin">
        <color rgb="FF8EA9DB"/>
      </top>
      <bottom style="thin">
        <color rgb="FF8EA9DB"/>
      </bottom>
      <diagonal/>
    </border>
    <border>
      <left style="thin">
        <color indexed="64"/>
      </left>
      <right/>
      <top style="thin">
        <color rgb="FF8EA9DB"/>
      </top>
      <bottom style="medium">
        <color rgb="FF505050"/>
      </bottom>
      <diagonal/>
    </border>
    <border>
      <left/>
      <right/>
      <top style="thin">
        <color rgb="FF8EA9DB"/>
      </top>
      <bottom style="medium">
        <color rgb="FF505050"/>
      </bottom>
      <diagonal/>
    </border>
    <border>
      <left/>
      <right/>
      <top/>
      <bottom style="medium">
        <color rgb="FF505050"/>
      </bottom>
      <diagonal/>
    </border>
    <border>
      <left style="thin">
        <color indexed="64"/>
      </left>
      <right style="thin">
        <color indexed="64"/>
      </right>
      <top style="thin">
        <color indexed="64"/>
      </top>
      <bottom style="medium">
        <color rgb="FF505050"/>
      </bottom>
      <diagonal/>
    </border>
    <border>
      <left style="thin">
        <color indexed="64"/>
      </left>
      <right/>
      <top/>
      <bottom style="thin">
        <color rgb="FF8EA9DB"/>
      </bottom>
      <diagonal/>
    </border>
    <border>
      <left/>
      <right/>
      <top/>
      <bottom style="thin">
        <color rgb="FF8EA9DB"/>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ck">
        <color rgb="FF0065BD"/>
      </top>
      <bottom/>
      <diagonal/>
    </border>
    <border>
      <left/>
      <right/>
      <top/>
      <bottom style="thick">
        <color rgb="FF0065BD"/>
      </bottom>
      <diagonal/>
    </border>
    <border>
      <left/>
      <right/>
      <top/>
      <bottom style="thin">
        <color rgb="FF0065BD"/>
      </bottom>
      <diagonal/>
    </border>
    <border>
      <left style="thin">
        <color auto="1"/>
      </left>
      <right style="thin">
        <color auto="1"/>
      </right>
      <top/>
      <bottom/>
      <diagonal/>
    </border>
    <border>
      <left style="thin">
        <color indexed="22"/>
      </left>
      <right style="thin">
        <color indexed="22"/>
      </right>
      <top/>
      <bottom/>
      <diagonal/>
    </border>
    <border>
      <left/>
      <right/>
      <top style="hair">
        <color indexed="46"/>
      </top>
      <bottom/>
      <diagonal/>
    </border>
    <border>
      <left style="thin">
        <color indexed="64"/>
      </left>
      <right style="thin">
        <color indexed="64"/>
      </right>
      <top/>
      <bottom/>
      <diagonal/>
    </border>
  </borders>
  <cellStyleXfs count="231">
    <xf numFmtId="0" fontId="0" fillId="0" borderId="0"/>
    <xf numFmtId="4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9"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70" fontId="9" fillId="0" borderId="0">
      <alignment horizontal="left" vertical="center"/>
    </xf>
    <xf numFmtId="170" fontId="9" fillId="0" borderId="0">
      <alignment horizontal="left" vertical="center"/>
    </xf>
    <xf numFmtId="0" fontId="13"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14" fillId="0" borderId="0" applyFont="0">
      <alignment vertical="top" wrapText="1" readingOrder="1"/>
    </xf>
    <xf numFmtId="0" fontId="15" fillId="0" borderId="17">
      <alignment vertical="top"/>
    </xf>
    <xf numFmtId="49" fontId="16" fillId="9" borderId="0">
      <alignment horizontal="center" vertical="center"/>
    </xf>
    <xf numFmtId="0" fontId="12" fillId="10" borderId="0" applyNumberFormat="0" applyFill="0" applyBorder="0" applyProtection="0">
      <alignment horizontal="right"/>
    </xf>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xf numFmtId="0" fontId="9" fillId="0" borderId="0"/>
    <xf numFmtId="0" fontId="9" fillId="0" borderId="0"/>
    <xf numFmtId="37" fontId="17" fillId="0" borderId="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18" fillId="0" borderId="18"/>
    <xf numFmtId="0" fontId="13" fillId="0" borderId="19">
      <alignment horizontal="center"/>
    </xf>
    <xf numFmtId="0" fontId="9" fillId="11" borderId="20" applyNumberFormat="0" applyFont="0" applyBorder="0" applyAlignment="0" applyProtection="0"/>
    <xf numFmtId="0" fontId="9" fillId="11" borderId="20" applyNumberFormat="0" applyFont="0" applyBorder="0" applyAlignment="0" applyProtection="0"/>
    <xf numFmtId="0" fontId="9" fillId="12" borderId="0" applyNumberFormat="0" applyFont="0" applyBorder="0" applyAlignment="0" applyProtection="0"/>
    <xf numFmtId="0" fontId="9" fillId="12" borderId="0" applyNumberFormat="0" applyFont="0" applyBorder="0" applyAlignment="0" applyProtection="0"/>
    <xf numFmtId="0" fontId="9" fillId="0" borderId="20" applyNumberFormat="0" applyFont="0" applyBorder="0" applyAlignment="0" applyProtection="0"/>
    <xf numFmtId="0" fontId="9" fillId="0" borderId="20" applyNumberFormat="0" applyFont="0" applyBorder="0" applyAlignment="0" applyProtection="0"/>
    <xf numFmtId="0" fontId="19" fillId="13" borderId="0" applyNumberFormat="0" applyBorder="0" applyAlignment="0" applyProtection="0"/>
    <xf numFmtId="0" fontId="9" fillId="14" borderId="20" applyNumberFormat="0" applyFont="0" applyBorder="0" applyAlignment="0" applyProtection="0"/>
    <xf numFmtId="0" fontId="9" fillId="14" borderId="20" applyNumberFormat="0" applyFont="0" applyBorder="0" applyAlignment="0" applyProtection="0"/>
    <xf numFmtId="0" fontId="9" fillId="15" borderId="20" applyNumberFormat="0" applyFont="0" applyBorder="0" applyAlignment="0" applyProtection="0"/>
    <xf numFmtId="0" fontId="9" fillId="15" borderId="20" applyNumberFormat="0" applyFont="0" applyBorder="0" applyAlignment="0" applyProtection="0"/>
    <xf numFmtId="0" fontId="20" fillId="16" borderId="0" applyNumberFormat="0" applyBorder="0" applyProtection="0">
      <alignment horizontal="center" vertical="center"/>
    </xf>
    <xf numFmtId="0" fontId="9" fillId="0" borderId="0"/>
    <xf numFmtId="0" fontId="9" fillId="0" borderId="0"/>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171" fontId="9" fillId="0" borderId="0" applyFont="0" applyFill="0" applyBorder="0" applyAlignment="0" applyProtection="0">
      <alignment vertical="center"/>
    </xf>
    <xf numFmtId="171" fontId="9" fillId="0" borderId="0" applyFont="0" applyFill="0" applyBorder="0" applyAlignment="0" applyProtection="0">
      <alignment vertical="center"/>
    </xf>
    <xf numFmtId="0" fontId="9" fillId="0" borderId="0" applyNumberFormat="0" applyFont="0" applyFill="0" applyBorder="0" applyAlignment="0" applyProtection="0"/>
    <xf numFmtId="0" fontId="9" fillId="0" borderId="0" applyNumberFormat="0" applyFont="0" applyFill="0" applyBorder="0" applyAlignment="0" applyProtection="0"/>
    <xf numFmtId="172" fontId="9" fillId="0" borderId="0" applyFill="0" applyBorder="0" applyProtection="0">
      <alignment vertical="center"/>
      <protection locked="0"/>
    </xf>
    <xf numFmtId="172" fontId="9" fillId="0" borderId="0" applyFill="0" applyBorder="0" applyProtection="0">
      <alignment vertical="center"/>
      <protection locked="0"/>
    </xf>
    <xf numFmtId="173" fontId="21" fillId="0" borderId="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9" fillId="0" borderId="0" applyNumberFormat="0" applyFont="0" applyFill="0" applyBorder="0" applyAlignment="0" applyProtection="0">
      <alignment wrapText="1"/>
    </xf>
    <xf numFmtId="0" fontId="9" fillId="0" borderId="0" applyNumberFormat="0" applyFont="0" applyFill="0" applyBorder="0" applyAlignment="0" applyProtection="0">
      <alignment wrapText="1"/>
    </xf>
    <xf numFmtId="0" fontId="22" fillId="17" borderId="0" applyProtection="0">
      <alignment horizontal="center" vertical="center"/>
    </xf>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172" fontId="9" fillId="0" borderId="0">
      <alignment vertical="center"/>
    </xf>
    <xf numFmtId="172" fontId="9" fillId="0" borderId="0">
      <alignment vertical="center"/>
    </xf>
    <xf numFmtId="0" fontId="9" fillId="0" borderId="0" applyNumberFormat="0" applyFont="0" applyFill="0" applyBorder="0" applyAlignment="0" applyProtection="0">
      <alignment horizontal="center"/>
    </xf>
    <xf numFmtId="0" fontId="9" fillId="0" borderId="0" applyNumberFormat="0" applyFont="0" applyFill="0" applyBorder="0" applyAlignment="0" applyProtection="0">
      <alignment horizontal="center"/>
    </xf>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23" fillId="18" borderId="16" applyNumberFormat="0" applyBorder="0" applyAlignment="0" applyProtection="0">
      <alignment horizontal="center"/>
    </xf>
    <xf numFmtId="0" fontId="19" fillId="19" borderId="0" applyNumberFormat="0" applyBorder="0" applyAlignment="0" applyProtection="0"/>
    <xf numFmtId="0" fontId="19" fillId="20" borderId="20" applyNumberFormat="0" applyBorder="0" applyAlignment="0" applyProtection="0">
      <alignment horizontal="center"/>
    </xf>
    <xf numFmtId="0" fontId="19" fillId="21" borderId="20" applyNumberFormat="0" applyBorder="0" applyAlignment="0" applyProtection="0">
      <alignment horizontal="center"/>
    </xf>
    <xf numFmtId="0" fontId="9" fillId="22" borderId="20" applyNumberFormat="0" applyFont="0" applyBorder="0" applyAlignment="0" applyProtection="0">
      <alignment horizontal="center"/>
    </xf>
    <xf numFmtId="0" fontId="9" fillId="22" borderId="20" applyNumberFormat="0" applyFont="0" applyBorder="0" applyAlignment="0" applyProtection="0">
      <alignment horizontal="center"/>
    </xf>
    <xf numFmtId="0" fontId="9" fillId="23" borderId="20" applyNumberFormat="0" applyFont="0" applyBorder="0" applyAlignment="0" applyProtection="0">
      <alignment horizontal="center"/>
    </xf>
    <xf numFmtId="0" fontId="9" fillId="23" borderId="20" applyNumberFormat="0" applyFont="0" applyBorder="0" applyAlignment="0" applyProtection="0">
      <alignment horizontal="center"/>
    </xf>
    <xf numFmtId="0" fontId="9" fillId="24" borderId="20" applyNumberFormat="0" applyFont="0" applyBorder="0" applyAlignment="0" applyProtection="0">
      <alignment horizontal="center"/>
    </xf>
    <xf numFmtId="0" fontId="9" fillId="24" borderId="20" applyNumberFormat="0" applyFont="0" applyBorder="0" applyAlignment="0" applyProtection="0">
      <alignment horizontal="center"/>
    </xf>
    <xf numFmtId="0" fontId="9" fillId="25" borderId="5" applyNumberFormat="0" applyFont="0" applyBorder="0" applyAlignment="0" applyProtection="0">
      <alignment horizontal="center"/>
    </xf>
    <xf numFmtId="0" fontId="9" fillId="25" borderId="5" applyNumberFormat="0" applyFont="0" applyBorder="0" applyAlignment="0" applyProtection="0">
      <alignment horizontal="center"/>
    </xf>
    <xf numFmtId="0" fontId="19" fillId="20" borderId="20" applyNumberFormat="0" applyBorder="0" applyAlignment="0" applyProtection="0">
      <alignment horizontal="center"/>
    </xf>
    <xf numFmtId="0" fontId="19" fillId="21" borderId="20" applyNumberFormat="0" applyBorder="0" applyAlignment="0" applyProtection="0">
      <alignment horizontal="center"/>
    </xf>
    <xf numFmtId="0" fontId="9" fillId="22" borderId="20" applyNumberFormat="0" applyBorder="0" applyAlignment="0" applyProtection="0">
      <alignment horizontal="center"/>
    </xf>
    <xf numFmtId="0" fontId="9" fillId="22" borderId="20" applyNumberFormat="0" applyBorder="0" applyAlignment="0" applyProtection="0">
      <alignment horizontal="center"/>
    </xf>
    <xf numFmtId="0" fontId="9" fillId="23" borderId="20" applyNumberFormat="0" applyFont="0" applyBorder="0" applyAlignment="0" applyProtection="0">
      <alignment horizontal="center"/>
    </xf>
    <xf numFmtId="0" fontId="9" fillId="23" borderId="20" applyNumberFormat="0" applyFont="0" applyBorder="0" applyAlignment="0" applyProtection="0">
      <alignment horizontal="center"/>
    </xf>
    <xf numFmtId="0" fontId="9" fillId="24" borderId="20" applyNumberFormat="0" applyFont="0" applyBorder="0" applyAlignment="0" applyProtection="0">
      <alignment horizontal="center"/>
    </xf>
    <xf numFmtId="0" fontId="9" fillId="24" borderId="20" applyNumberFormat="0" applyFont="0" applyBorder="0" applyAlignment="0" applyProtection="0">
      <alignment horizontal="center"/>
    </xf>
    <xf numFmtId="0" fontId="9" fillId="25" borderId="20" applyNumberFormat="0" applyFont="0" applyBorder="0" applyAlignment="0" applyProtection="0">
      <alignment horizontal="center"/>
    </xf>
    <xf numFmtId="0" fontId="9" fillId="25" borderId="20" applyNumberFormat="0" applyFont="0" applyBorder="0" applyAlignment="0" applyProtection="0">
      <alignment horizontal="center"/>
    </xf>
    <xf numFmtId="0" fontId="19" fillId="18" borderId="0" applyNumberFormat="0" applyBorder="0" applyAlignment="0" applyProtection="0"/>
    <xf numFmtId="0" fontId="19" fillId="19" borderId="20" applyNumberFormat="0" applyBorder="0" applyAlignment="0" applyProtection="0">
      <alignment horizontal="center"/>
    </xf>
    <xf numFmtId="0" fontId="9" fillId="0" borderId="0" applyNumberFormat="0" applyFont="0" applyFill="0" applyBorder="0" applyAlignment="0" applyProtection="0"/>
    <xf numFmtId="0" fontId="9" fillId="0" borderId="0" applyNumberFormat="0" applyFont="0" applyFill="0" applyBorder="0" applyAlignment="0" applyProtection="0"/>
    <xf numFmtId="172" fontId="24" fillId="26" borderId="21" applyFont="0" applyFill="0" applyBorder="0" applyAlignment="0" applyProtection="0">
      <alignment horizontal="center" vertical="center"/>
    </xf>
    <xf numFmtId="0" fontId="9" fillId="27" borderId="0" applyNumberFormat="0" applyFont="0" applyBorder="0" applyAlignment="0" applyProtection="0"/>
    <xf numFmtId="0" fontId="9" fillId="27" borderId="0" applyNumberFormat="0" applyFont="0" applyBorder="0" applyAlignment="0" applyProtection="0"/>
    <xf numFmtId="0" fontId="19" fillId="13" borderId="0" applyNumberFormat="0" applyBorder="0" applyAlignment="0" applyProtection="0"/>
    <xf numFmtId="0" fontId="9" fillId="15" borderId="16" applyNumberFormat="0" applyFont="0" applyBorder="0" applyAlignment="0" applyProtection="0"/>
    <xf numFmtId="0" fontId="9" fillId="15" borderId="16" applyNumberFormat="0" applyFont="0" applyBorder="0" applyAlignment="0" applyProtection="0"/>
    <xf numFmtId="0" fontId="9" fillId="11" borderId="20" applyNumberFormat="0" applyFont="0" applyBorder="0" applyAlignment="0" applyProtection="0"/>
    <xf numFmtId="0" fontId="9" fillId="11" borderId="20" applyNumberFormat="0" applyFont="0" applyBorder="0" applyAlignment="0" applyProtection="0"/>
    <xf numFmtId="0" fontId="9" fillId="15" borderId="20" applyNumberFormat="0" applyFont="0" applyBorder="0" applyAlignment="0" applyProtection="0"/>
    <xf numFmtId="0" fontId="9" fillId="15" borderId="20" applyNumberFormat="0" applyFont="0" applyBorder="0" applyAlignment="0" applyProtection="0"/>
    <xf numFmtId="0" fontId="9" fillId="12" borderId="0" applyNumberFormat="0" applyFont="0" applyBorder="0" applyAlignment="0" applyProtection="0"/>
    <xf numFmtId="0" fontId="9" fillId="12" borderId="0" applyNumberFormat="0" applyFont="0" applyBorder="0" applyAlignment="0" applyProtection="0"/>
    <xf numFmtId="0" fontId="9" fillId="0" borderId="0" applyNumberFormat="0" applyFont="0" applyBorder="0" applyAlignment="0" applyProtection="0"/>
    <xf numFmtId="0" fontId="9" fillId="0" borderId="0" applyNumberFormat="0" applyFont="0" applyBorder="0" applyAlignment="0" applyProtection="0"/>
    <xf numFmtId="0" fontId="9" fillId="28" borderId="0" applyNumberFormat="0" applyFont="0" applyBorder="0" applyAlignment="0" applyProtection="0"/>
    <xf numFmtId="0" fontId="9" fillId="28" borderId="0" applyNumberFormat="0" applyFont="0" applyBorder="0" applyAlignment="0" applyProtection="0"/>
    <xf numFmtId="0" fontId="9" fillId="0" borderId="0" applyNumberFormat="0" applyFont="0" applyBorder="0" applyAlignment="0" applyProtection="0"/>
    <xf numFmtId="0" fontId="9" fillId="0" borderId="0"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9" fillId="29" borderId="0" applyNumberFormat="0" applyFont="0" applyBorder="0" applyAlignment="0" applyProtection="0"/>
    <xf numFmtId="0" fontId="9" fillId="28" borderId="16" applyNumberFormat="0" applyFont="0" applyBorder="0" applyAlignment="0" applyProtection="0"/>
    <xf numFmtId="0" fontId="19" fillId="30" borderId="0" applyNumberFormat="0" applyBorder="0" applyAlignment="0" applyProtection="0"/>
    <xf numFmtId="0" fontId="19" fillId="21" borderId="0" applyNumberFormat="0" applyBorder="0" applyAlignment="0" applyProtection="0"/>
    <xf numFmtId="0" fontId="1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5" borderId="20" applyNumberFormat="0" applyFont="0" applyBorder="0" applyAlignment="0" applyProtection="0"/>
    <xf numFmtId="0" fontId="9" fillId="25" borderId="20" applyNumberFormat="0" applyFont="0" applyBorder="0" applyAlignment="0" applyProtection="0"/>
    <xf numFmtId="0" fontId="9" fillId="31" borderId="20" applyNumberFormat="0" applyFont="0" applyBorder="0" applyAlignment="0" applyProtection="0"/>
    <xf numFmtId="0" fontId="9" fillId="31" borderId="20" applyNumberFormat="0" applyFont="0" applyBorder="0" applyAlignment="0" applyProtection="0"/>
    <xf numFmtId="0" fontId="9" fillId="32" borderId="0" applyNumberFormat="0" applyFont="0" applyBorder="0" applyAlignment="0" applyProtection="0"/>
    <xf numFmtId="0" fontId="9" fillId="32" borderId="0" applyNumberFormat="0" applyFont="0" applyBorder="0" applyAlignment="0" applyProtection="0"/>
    <xf numFmtId="0" fontId="25" fillId="33" borderId="16"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9" fillId="27" borderId="20" applyNumberFormat="0" applyFont="0" applyBorder="0" applyAlignment="0" applyProtection="0"/>
    <xf numFmtId="0" fontId="9" fillId="27" borderId="20" applyNumberFormat="0" applyFont="0" applyBorder="0" applyAlignment="0" applyProtection="0"/>
    <xf numFmtId="0" fontId="19" fillId="13" borderId="0" applyNumberFormat="0" applyBorder="0" applyAlignment="0" applyProtection="0"/>
    <xf numFmtId="0" fontId="25" fillId="14" borderId="0" applyNumberFormat="0" applyBorder="0" applyAlignment="0" applyProtection="0"/>
    <xf numFmtId="0" fontId="9" fillId="15" borderId="0" applyNumberFormat="0" applyFont="0" applyBorder="0" applyAlignment="0" applyProtection="0"/>
    <xf numFmtId="0" fontId="9" fillId="15" borderId="0" applyNumberFormat="0" applyFont="0" applyBorder="0" applyAlignment="0" applyProtection="0"/>
    <xf numFmtId="0" fontId="9" fillId="0" borderId="0" applyNumberFormat="0" applyFont="0" applyBorder="0" applyAlignment="0" applyProtection="0"/>
    <xf numFmtId="0" fontId="9" fillId="0" borderId="0" applyNumberFormat="0" applyFont="0" applyBorder="0" applyAlignment="0" applyProtection="0"/>
    <xf numFmtId="0" fontId="9" fillId="11" borderId="0" applyNumberFormat="0" applyFont="0" applyBorder="0" applyAlignment="0" applyProtection="0"/>
    <xf numFmtId="0" fontId="9" fillId="11" borderId="0" applyNumberFormat="0" applyFont="0" applyBorder="0" applyAlignment="0" applyProtection="0"/>
    <xf numFmtId="0" fontId="9" fillId="34" borderId="0" applyNumberFormat="0" applyFont="0" applyBorder="0" applyAlignment="0" applyProtection="0"/>
    <xf numFmtId="0" fontId="9" fillId="34" borderId="0" applyNumberFormat="0" applyFont="0" applyBorder="0" applyAlignment="0" applyProtection="0"/>
    <xf numFmtId="0" fontId="29" fillId="29" borderId="0">
      <alignment vertical="center"/>
    </xf>
    <xf numFmtId="0" fontId="30" fillId="0" borderId="22" applyNumberFormat="0" applyFill="0" applyAlignment="0" applyProtection="0"/>
    <xf numFmtId="20" fontId="9" fillId="0" borderId="0" applyFont="0" applyFill="0" applyBorder="0" applyAlignment="0" applyProtection="0"/>
    <xf numFmtId="20" fontId="9" fillId="0" borderId="0" applyFont="0" applyFill="0" applyBorder="0" applyAlignment="0" applyProtection="0"/>
    <xf numFmtId="0" fontId="31" fillId="0" borderId="0" applyNumberFormat="0" applyProtection="0">
      <alignment vertical="center"/>
    </xf>
    <xf numFmtId="0" fontId="31" fillId="0" borderId="0" applyNumberFormat="0" applyProtection="0">
      <alignment vertical="center"/>
    </xf>
    <xf numFmtId="0" fontId="32" fillId="0" borderId="0" applyNumberFormat="0" applyProtection="0">
      <alignment vertical="center"/>
    </xf>
    <xf numFmtId="0" fontId="31" fillId="29" borderId="0" applyNumberFormat="0" applyProtection="0">
      <alignment vertical="center"/>
    </xf>
    <xf numFmtId="165" fontId="9" fillId="0" borderId="0" applyFont="0" applyFill="0" applyBorder="0" applyAlignment="0" applyProtection="0"/>
  </cellStyleXfs>
  <cellXfs count="122">
    <xf numFmtId="0" fontId="0" fillId="0" borderId="0" xfId="0"/>
    <xf numFmtId="0" fontId="2" fillId="0" borderId="0" xfId="0" applyFont="1"/>
    <xf numFmtId="10" fontId="0" fillId="0" borderId="0" xfId="0" applyNumberFormat="1"/>
    <xf numFmtId="0" fontId="7" fillId="0" borderId="0" xfId="0" applyFont="1" applyAlignment="1">
      <alignment horizontal="right" vertical="top" wrapText="1"/>
    </xf>
    <xf numFmtId="0" fontId="8" fillId="0" borderId="0" xfId="0" applyFont="1" applyAlignment="1">
      <alignment wrapText="1"/>
    </xf>
    <xf numFmtId="0" fontId="8" fillId="4" borderId="1" xfId="0" applyFont="1" applyFill="1" applyBorder="1" applyAlignment="1">
      <alignment wrapText="1"/>
    </xf>
    <xf numFmtId="0" fontId="8" fillId="4" borderId="0" xfId="0" applyFont="1" applyFill="1" applyAlignment="1">
      <alignment wrapText="1"/>
    </xf>
    <xf numFmtId="0" fontId="8" fillId="0" borderId="7" xfId="0" applyFont="1" applyBorder="1" applyAlignment="1">
      <alignment wrapText="1"/>
    </xf>
    <xf numFmtId="0" fontId="4" fillId="0" borderId="7" xfId="0" applyFont="1" applyBorder="1" applyAlignment="1">
      <alignment wrapText="1"/>
    </xf>
    <xf numFmtId="0" fontId="8" fillId="7" borderId="0" xfId="0" applyFont="1" applyFill="1" applyAlignment="1">
      <alignment wrapText="1"/>
    </xf>
    <xf numFmtId="0" fontId="8" fillId="5" borderId="6" xfId="0" applyFont="1" applyFill="1" applyBorder="1" applyAlignment="1">
      <alignment wrapText="1"/>
    </xf>
    <xf numFmtId="16" fontId="8" fillId="5" borderId="7" xfId="0" applyNumberFormat="1" applyFont="1" applyFill="1" applyBorder="1" applyAlignment="1">
      <alignment wrapText="1"/>
    </xf>
    <xf numFmtId="0" fontId="6" fillId="4" borderId="1" xfId="0" applyFont="1" applyFill="1" applyBorder="1" applyAlignment="1">
      <alignment wrapText="1"/>
    </xf>
    <xf numFmtId="0" fontId="8" fillId="0" borderId="6" xfId="0" applyFont="1" applyBorder="1" applyAlignment="1">
      <alignment wrapText="1"/>
    </xf>
    <xf numFmtId="16" fontId="8" fillId="0" borderId="7" xfId="0" applyNumberFormat="1" applyFont="1" applyBorder="1" applyAlignment="1">
      <alignment wrapText="1"/>
    </xf>
    <xf numFmtId="0" fontId="8" fillId="6" borderId="1" xfId="0" applyFont="1" applyFill="1" applyBorder="1" applyAlignment="1">
      <alignment wrapText="1"/>
    </xf>
    <xf numFmtId="0" fontId="8" fillId="5" borderId="0" xfId="0" applyFont="1" applyFill="1" applyAlignment="1">
      <alignment wrapText="1"/>
    </xf>
    <xf numFmtId="0" fontId="7" fillId="5" borderId="7" xfId="0" applyFont="1" applyFill="1" applyBorder="1" applyAlignment="1">
      <alignment wrapText="1"/>
    </xf>
    <xf numFmtId="0" fontId="0" fillId="8" borderId="0" xfId="0" applyFill="1"/>
    <xf numFmtId="0" fontId="8" fillId="8" borderId="8" xfId="0" applyFont="1" applyFill="1" applyBorder="1" applyAlignment="1">
      <alignment wrapText="1"/>
    </xf>
    <xf numFmtId="0" fontId="8" fillId="8" borderId="9" xfId="0" applyFont="1" applyFill="1" applyBorder="1" applyAlignment="1">
      <alignment wrapText="1"/>
    </xf>
    <xf numFmtId="16" fontId="8" fillId="8" borderId="9" xfId="0" applyNumberFormat="1" applyFont="1" applyFill="1" applyBorder="1" applyAlignment="1">
      <alignment wrapText="1"/>
    </xf>
    <xf numFmtId="0" fontId="8" fillId="8" borderId="10" xfId="0" applyFont="1" applyFill="1" applyBorder="1" applyAlignment="1">
      <alignment wrapText="1"/>
    </xf>
    <xf numFmtId="0" fontId="8" fillId="8" borderId="11" xfId="0" applyFont="1" applyFill="1" applyBorder="1" applyAlignment="1">
      <alignment wrapText="1"/>
    </xf>
    <xf numFmtId="0" fontId="8" fillId="0" borderId="10" xfId="0" applyFont="1" applyBorder="1" applyAlignment="1">
      <alignment wrapText="1"/>
    </xf>
    <xf numFmtId="0" fontId="12" fillId="8" borderId="10" xfId="0" applyFont="1" applyFill="1" applyBorder="1" applyAlignment="1">
      <alignment wrapText="1"/>
    </xf>
    <xf numFmtId="0" fontId="0" fillId="8" borderId="10" xfId="0" applyFill="1" applyBorder="1"/>
    <xf numFmtId="0" fontId="8" fillId="5" borderId="12" xfId="0" applyFont="1" applyFill="1" applyBorder="1" applyAlignment="1">
      <alignment wrapText="1"/>
    </xf>
    <xf numFmtId="0" fontId="8" fillId="5" borderId="13" xfId="0" applyFont="1" applyFill="1" applyBorder="1" applyAlignment="1">
      <alignment wrapText="1"/>
    </xf>
    <xf numFmtId="16" fontId="8" fillId="5" borderId="13" xfId="0" applyNumberFormat="1" applyFont="1" applyFill="1" applyBorder="1" applyAlignment="1">
      <alignment wrapText="1"/>
    </xf>
    <xf numFmtId="0" fontId="8" fillId="0" borderId="13" xfId="0" applyFont="1" applyBorder="1" applyAlignment="1">
      <alignment wrapText="1"/>
    </xf>
    <xf numFmtId="0" fontId="8" fillId="4" borderId="5" xfId="0" applyFont="1" applyFill="1" applyBorder="1" applyAlignment="1">
      <alignment wrapText="1"/>
    </xf>
    <xf numFmtId="0" fontId="12" fillId="0" borderId="10" xfId="0" applyFont="1" applyBorder="1" applyAlignment="1">
      <alignment wrapText="1"/>
    </xf>
    <xf numFmtId="0" fontId="8" fillId="0" borderId="8" xfId="0" applyFont="1" applyBorder="1" applyAlignment="1">
      <alignment wrapText="1"/>
    </xf>
    <xf numFmtId="0" fontId="8" fillId="0" borderId="9" xfId="0" applyFont="1" applyBorder="1" applyAlignment="1">
      <alignment wrapText="1"/>
    </xf>
    <xf numFmtId="16" fontId="8" fillId="0" borderId="9" xfId="0" applyNumberFormat="1" applyFont="1" applyBorder="1" applyAlignment="1">
      <alignment wrapText="1"/>
    </xf>
    <xf numFmtId="0" fontId="4" fillId="0" borderId="9" xfId="0" applyFont="1" applyBorder="1" applyAlignment="1">
      <alignment wrapText="1"/>
    </xf>
    <xf numFmtId="0" fontId="8" fillId="0" borderId="11" xfId="0" applyFont="1" applyBorder="1" applyAlignment="1">
      <alignment wrapText="1"/>
    </xf>
    <xf numFmtId="0" fontId="0" fillId="0" borderId="10" xfId="0" applyBorder="1"/>
    <xf numFmtId="0" fontId="8" fillId="7" borderId="12" xfId="0" applyFont="1" applyFill="1" applyBorder="1" applyAlignment="1">
      <alignment wrapText="1"/>
    </xf>
    <xf numFmtId="16" fontId="8" fillId="7" borderId="13" xfId="0" applyNumberFormat="1" applyFont="1" applyFill="1" applyBorder="1" applyAlignment="1">
      <alignment wrapText="1"/>
    </xf>
    <xf numFmtId="0" fontId="8" fillId="7" borderId="5" xfId="0" applyFont="1" applyFill="1" applyBorder="1" applyAlignment="1">
      <alignment wrapText="1"/>
    </xf>
    <xf numFmtId="0" fontId="8" fillId="4" borderId="11" xfId="0" applyFont="1" applyFill="1" applyBorder="1" applyAlignment="1">
      <alignment wrapText="1"/>
    </xf>
    <xf numFmtId="0" fontId="8" fillId="4" borderId="10" xfId="0" applyFont="1" applyFill="1" applyBorder="1" applyAlignment="1">
      <alignment wrapText="1"/>
    </xf>
    <xf numFmtId="0" fontId="0" fillId="0" borderId="14" xfId="0" applyBorder="1"/>
    <xf numFmtId="10" fontId="0" fillId="0" borderId="14" xfId="0" applyNumberFormat="1" applyBorder="1"/>
    <xf numFmtId="0" fontId="0" fillId="0" borderId="15" xfId="0" applyBorder="1"/>
    <xf numFmtId="10" fontId="0" fillId="0" borderId="15" xfId="0" applyNumberFormat="1" applyBorder="1"/>
    <xf numFmtId="0" fontId="8" fillId="0" borderId="0" xfId="0" applyFont="1" applyAlignment="1">
      <alignment horizontal="left" wrapText="1" indent="2"/>
    </xf>
    <xf numFmtId="0" fontId="7" fillId="0" borderId="1" xfId="0" applyFont="1" applyBorder="1" applyAlignment="1">
      <alignment horizontal="left" vertical="top" wrapText="1"/>
    </xf>
    <xf numFmtId="0" fontId="7" fillId="0" borderId="0" xfId="0" applyFont="1" applyAlignment="1">
      <alignment horizontal="left" vertical="top" wrapText="1"/>
    </xf>
    <xf numFmtId="10" fontId="7" fillId="0" borderId="0" xfId="0" applyNumberFormat="1" applyFont="1" applyAlignment="1">
      <alignment horizontal="right" vertical="top" wrapText="1"/>
    </xf>
    <xf numFmtId="0" fontId="8" fillId="7" borderId="13" xfId="0" applyFont="1" applyFill="1" applyBorder="1" applyAlignment="1">
      <alignment wrapText="1"/>
    </xf>
    <xf numFmtId="0" fontId="8" fillId="5" borderId="7" xfId="0" applyFont="1" applyFill="1" applyBorder="1" applyAlignment="1">
      <alignment wrapText="1"/>
    </xf>
    <xf numFmtId="0" fontId="1" fillId="0" borderId="1" xfId="0" applyFont="1" applyBorder="1" applyAlignment="1">
      <alignment horizontal="left" vertical="top" wrapText="1"/>
    </xf>
    <xf numFmtId="0" fontId="7" fillId="0" borderId="1" xfId="0" applyFont="1" applyBorder="1" applyAlignment="1">
      <alignment horizontal="left" vertical="top" wrapText="1" indent="1"/>
    </xf>
    <xf numFmtId="0" fontId="0" fillId="0" borderId="1" xfId="0" applyBorder="1" applyAlignment="1">
      <alignment horizontal="right" vertical="top"/>
    </xf>
    <xf numFmtId="0" fontId="7" fillId="0" borderId="1" xfId="0" applyFont="1" applyBorder="1" applyAlignment="1">
      <alignment horizontal="right" vertical="top" wrapText="1"/>
    </xf>
    <xf numFmtId="3" fontId="7" fillId="8" borderId="1" xfId="0" applyNumberFormat="1" applyFont="1" applyFill="1" applyBorder="1" applyAlignment="1">
      <alignment horizontal="right" vertical="top" wrapText="1"/>
    </xf>
    <xf numFmtId="3" fontId="7" fillId="0" borderId="1" xfId="0" applyNumberFormat="1" applyFont="1" applyBorder="1" applyAlignment="1">
      <alignment horizontal="righ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right" vertical="top" wrapText="1"/>
    </xf>
    <xf numFmtId="176" fontId="7" fillId="8" borderId="1" xfId="0" applyNumberFormat="1" applyFont="1" applyFill="1" applyBorder="1" applyAlignment="1">
      <alignment horizontal="right" vertical="top" wrapText="1"/>
    </xf>
    <xf numFmtId="9" fontId="7" fillId="8" borderId="1" xfId="2" applyFont="1" applyFill="1" applyBorder="1" applyAlignment="1">
      <alignment horizontal="right" vertical="top" wrapText="1"/>
    </xf>
    <xf numFmtId="0" fontId="10" fillId="0" borderId="0" xfId="0" applyFont="1" applyAlignment="1">
      <alignment horizontal="left" vertical="top" wrapText="1"/>
    </xf>
    <xf numFmtId="3" fontId="7" fillId="0" borderId="1" xfId="0" applyNumberFormat="1" applyFont="1" applyBorder="1" applyAlignment="1">
      <alignment horizontal="left" vertical="top" wrapText="1"/>
    </xf>
    <xf numFmtId="0" fontId="3" fillId="3" borderId="1" xfId="0" applyFont="1" applyFill="1" applyBorder="1" applyAlignment="1">
      <alignment horizontal="left" vertical="top" wrapText="1"/>
    </xf>
    <xf numFmtId="0" fontId="10" fillId="0" borderId="0" xfId="0" applyFont="1" applyAlignment="1">
      <alignment horizontal="right" vertical="top" wrapText="1"/>
    </xf>
    <xf numFmtId="0" fontId="3" fillId="3" borderId="1" xfId="0" applyFont="1" applyFill="1" applyBorder="1" applyAlignment="1">
      <alignment horizontal="right" vertical="top" wrapText="1"/>
    </xf>
    <xf numFmtId="167" fontId="3" fillId="2" borderId="1" xfId="3" applyNumberFormat="1" applyFont="1" applyFill="1" applyBorder="1" applyAlignment="1">
      <alignment horizontal="right" vertical="top" wrapText="1"/>
    </xf>
    <xf numFmtId="167" fontId="0" fillId="0" borderId="1" xfId="3" applyNumberFormat="1" applyFont="1" applyFill="1" applyBorder="1" applyAlignment="1">
      <alignment horizontal="right" vertical="top"/>
    </xf>
    <xf numFmtId="170" fontId="0" fillId="0" borderId="1" xfId="0" applyNumberFormat="1" applyBorder="1" applyAlignment="1">
      <alignment horizontal="right" vertical="top"/>
    </xf>
    <xf numFmtId="167" fontId="7" fillId="0" borderId="1" xfId="3" applyNumberFormat="1" applyFont="1" applyFill="1" applyBorder="1" applyAlignment="1">
      <alignment horizontal="right" vertical="top" wrapText="1"/>
    </xf>
    <xf numFmtId="1" fontId="7" fillId="0" borderId="1" xfId="0" applyNumberFormat="1" applyFont="1" applyBorder="1" applyAlignment="1">
      <alignment horizontal="right" vertical="top" wrapText="1"/>
    </xf>
    <xf numFmtId="9" fontId="7" fillId="0" borderId="1" xfId="2" applyFont="1" applyBorder="1" applyAlignment="1">
      <alignment horizontal="right" vertical="top" wrapText="1"/>
    </xf>
    <xf numFmtId="9" fontId="1" fillId="0" borderId="1" xfId="2" applyFont="1" applyBorder="1" applyAlignment="1">
      <alignment horizontal="right" vertical="top" wrapText="1"/>
    </xf>
    <xf numFmtId="0" fontId="7" fillId="0" borderId="0" xfId="0" applyFont="1" applyAlignment="1">
      <alignment horizontal="right" vertical="top"/>
    </xf>
    <xf numFmtId="0" fontId="7" fillId="0" borderId="1" xfId="0" applyFont="1" applyBorder="1" applyAlignment="1">
      <alignment horizontal="right" vertical="top"/>
    </xf>
    <xf numFmtId="168" fontId="7" fillId="0" borderId="1" xfId="1" applyNumberFormat="1" applyFont="1" applyBorder="1" applyAlignment="1">
      <alignment horizontal="right" vertical="top" wrapText="1"/>
    </xf>
    <xf numFmtId="0" fontId="11" fillId="0" borderId="1" xfId="0" applyFont="1" applyBorder="1" applyAlignment="1">
      <alignment horizontal="left" vertical="top"/>
    </xf>
    <xf numFmtId="0" fontId="7" fillId="8" borderId="1" xfId="0" applyFont="1" applyFill="1" applyBorder="1" applyAlignment="1">
      <alignment horizontal="right" vertical="top"/>
    </xf>
    <xf numFmtId="0" fontId="7" fillId="8" borderId="1" xfId="0" applyFont="1" applyFill="1" applyBorder="1" applyAlignment="1">
      <alignment horizontal="right" vertical="top" wrapText="1"/>
    </xf>
    <xf numFmtId="0" fontId="7" fillId="0" borderId="0" xfId="0" applyFont="1" applyAlignment="1">
      <alignment horizontal="left" vertical="top" indent="1"/>
    </xf>
    <xf numFmtId="0" fontId="3" fillId="3" borderId="1" xfId="0" applyFont="1" applyFill="1" applyBorder="1" applyAlignment="1">
      <alignment horizontal="left" vertical="top" wrapText="1" indent="1"/>
    </xf>
    <xf numFmtId="0" fontId="2" fillId="0" borderId="1" xfId="0" applyFont="1" applyBorder="1" applyAlignment="1">
      <alignment horizontal="left" vertical="top" wrapText="1" indent="1"/>
    </xf>
    <xf numFmtId="0" fontId="7" fillId="0" borderId="1" xfId="0" applyFont="1" applyBorder="1" applyAlignment="1">
      <alignment horizontal="left" vertical="top" indent="1"/>
    </xf>
    <xf numFmtId="9" fontId="0" fillId="0" borderId="1" xfId="0" applyNumberFormat="1" applyBorder="1" applyAlignment="1">
      <alignment horizontal="left" vertical="top" wrapText="1" indent="1"/>
    </xf>
    <xf numFmtId="167" fontId="7" fillId="0" borderId="1" xfId="3" applyNumberFormat="1" applyFont="1" applyBorder="1" applyAlignment="1">
      <alignment horizontal="right" vertical="top" wrapText="1"/>
    </xf>
    <xf numFmtId="169" fontId="7" fillId="0" borderId="1" xfId="1" applyNumberFormat="1" applyFont="1" applyBorder="1" applyAlignment="1">
      <alignment horizontal="right" vertical="top" wrapText="1"/>
    </xf>
    <xf numFmtId="167" fontId="11" fillId="0" borderId="1" xfId="3" applyNumberFormat="1" applyFont="1" applyBorder="1" applyAlignment="1">
      <alignment horizontal="right" vertical="top"/>
    </xf>
    <xf numFmtId="175" fontId="7" fillId="0" borderId="1" xfId="3" applyNumberFormat="1" applyFont="1" applyBorder="1" applyAlignment="1">
      <alignment horizontal="right" vertical="top" wrapText="1"/>
    </xf>
    <xf numFmtId="167" fontId="1" fillId="0" borderId="1" xfId="3" applyNumberFormat="1" applyFont="1" applyBorder="1" applyAlignment="1">
      <alignment horizontal="right" vertical="top" wrapText="1"/>
    </xf>
    <xf numFmtId="0" fontId="7" fillId="0" borderId="0" xfId="0" applyFont="1" applyAlignment="1">
      <alignment horizontal="left" vertical="top" wrapText="1" indent="1"/>
    </xf>
    <xf numFmtId="9" fontId="7" fillId="0" borderId="1" xfId="2" applyFont="1" applyBorder="1" applyAlignment="1">
      <alignment vertical="top" wrapText="1"/>
    </xf>
    <xf numFmtId="167" fontId="11" fillId="0" borderId="1" xfId="3" applyNumberFormat="1" applyFont="1" applyBorder="1" applyAlignment="1">
      <alignment horizontal="left" vertical="top"/>
    </xf>
    <xf numFmtId="175" fontId="7" fillId="0" borderId="1" xfId="3" applyNumberFormat="1" applyFont="1" applyFill="1" applyBorder="1" applyAlignment="1">
      <alignment horizontal="right" vertical="top" wrapText="1"/>
    </xf>
    <xf numFmtId="166" fontId="7" fillId="0" borderId="1" xfId="2" applyNumberFormat="1" applyFont="1" applyBorder="1" applyAlignment="1">
      <alignment horizontal="right" vertical="top" wrapText="1"/>
    </xf>
    <xf numFmtId="0" fontId="33" fillId="0" borderId="0" xfId="0" applyFont="1" applyAlignment="1">
      <alignment horizontal="left" vertical="top"/>
    </xf>
    <xf numFmtId="0" fontId="7" fillId="0" borderId="1" xfId="0" applyFont="1" applyBorder="1" applyAlignment="1">
      <alignment horizontal="left" vertical="top" wrapText="1" inden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16" xfId="0" applyFont="1" applyBorder="1" applyAlignment="1">
      <alignment horizontal="left" vertical="top" wrapText="1" indent="1"/>
    </xf>
    <xf numFmtId="0" fontId="7" fillId="0" borderId="5" xfId="0" applyFont="1" applyBorder="1" applyAlignment="1">
      <alignment horizontal="left" vertical="top" wrapText="1" indent="1"/>
    </xf>
    <xf numFmtId="0" fontId="7" fillId="0" borderId="16" xfId="0" applyFont="1" applyBorder="1" applyAlignment="1">
      <alignment horizontal="left" vertical="top" wrapText="1"/>
    </xf>
    <xf numFmtId="0" fontId="7" fillId="0" borderId="23" xfId="0" applyFont="1" applyBorder="1" applyAlignment="1">
      <alignment horizontal="left" vertical="top" wrapText="1"/>
    </xf>
    <xf numFmtId="0" fontId="7" fillId="0" borderId="5" xfId="0" applyFont="1" applyBorder="1" applyAlignment="1">
      <alignment horizontal="left" vertical="top" wrapText="1"/>
    </xf>
    <xf numFmtId="0" fontId="11" fillId="2" borderId="1" xfId="0" applyFont="1" applyFill="1" applyBorder="1" applyAlignment="1">
      <alignment horizontal="left" vertical="top"/>
    </xf>
    <xf numFmtId="0" fontId="8" fillId="7" borderId="13" xfId="0" applyFont="1" applyFill="1" applyBorder="1" applyAlignment="1">
      <alignment wrapText="1"/>
    </xf>
    <xf numFmtId="0" fontId="8" fillId="5" borderId="7" xfId="0" applyFont="1" applyFill="1" applyBorder="1" applyAlignment="1">
      <alignment wrapText="1"/>
    </xf>
    <xf numFmtId="0" fontId="34" fillId="35" borderId="0" xfId="0" applyFont="1" applyFill="1" applyAlignment="1">
      <alignment horizontal="left" vertical="top" wrapText="1"/>
    </xf>
    <xf numFmtId="0" fontId="34" fillId="35" borderId="0" xfId="0" applyFont="1" applyFill="1" applyAlignment="1">
      <alignment horizontal="right" vertical="top" wrapText="1"/>
    </xf>
    <xf numFmtId="0" fontId="34" fillId="36" borderId="16" xfId="0" applyFont="1" applyFill="1" applyBorder="1" applyAlignment="1">
      <alignment horizontal="right" vertical="top" wrapText="1"/>
    </xf>
    <xf numFmtId="0" fontId="34" fillId="36" borderId="16" xfId="0" applyFont="1" applyFill="1" applyBorder="1" applyAlignment="1">
      <alignment horizontal="left" vertical="top" wrapText="1" indent="1"/>
    </xf>
    <xf numFmtId="0" fontId="34" fillId="35" borderId="1" xfId="0" applyFont="1" applyFill="1" applyBorder="1" applyAlignment="1">
      <alignment horizontal="left" vertical="top" wrapText="1"/>
    </xf>
    <xf numFmtId="0" fontId="34" fillId="35" borderId="1" xfId="0" applyFont="1" applyFill="1" applyBorder="1" applyAlignment="1">
      <alignment horizontal="right" vertical="top" wrapText="1"/>
    </xf>
    <xf numFmtId="0" fontId="34" fillId="36" borderId="1" xfId="0" applyFont="1" applyFill="1" applyBorder="1" applyAlignment="1">
      <alignment horizontal="right" vertical="top" wrapText="1"/>
    </xf>
    <xf numFmtId="0" fontId="34" fillId="36" borderId="1" xfId="0" applyFont="1" applyFill="1" applyBorder="1" applyAlignment="1">
      <alignment horizontal="left" vertical="top" wrapText="1" indent="1"/>
    </xf>
    <xf numFmtId="0" fontId="34" fillId="35" borderId="5" xfId="0" applyFont="1" applyFill="1" applyBorder="1" applyAlignment="1">
      <alignment horizontal="left" vertical="top" wrapText="1"/>
    </xf>
    <xf numFmtId="0" fontId="34" fillId="35" borderId="5" xfId="0" applyFont="1" applyFill="1" applyBorder="1" applyAlignment="1">
      <alignment horizontal="right" vertical="top" wrapText="1"/>
    </xf>
    <xf numFmtId="0" fontId="34" fillId="36" borderId="5" xfId="0" applyFont="1" applyFill="1" applyBorder="1" applyAlignment="1">
      <alignment horizontal="right" vertical="top" wrapText="1"/>
    </xf>
    <xf numFmtId="0" fontId="34" fillId="36" borderId="5" xfId="0" applyFont="1" applyFill="1" applyBorder="1" applyAlignment="1">
      <alignment horizontal="left" vertical="top" wrapText="1" indent="1"/>
    </xf>
  </cellXfs>
  <cellStyles count="231">
    <cellStyle name="Body text" xfId="8" xr:uid="{972172CF-28EE-44D5-AACD-3006C3B9774B}"/>
    <cellStyle name="Body text 2" xfId="9" xr:uid="{158B93F2-569E-499A-92ED-5450E6C9DE5A}"/>
    <cellStyle name="Chart title" xfId="10" xr:uid="{969F4BA8-C71F-4506-9425-8B361A95E31C}"/>
    <cellStyle name="Comma" xfId="3" builtinId="3"/>
    <cellStyle name="Comma 2" xfId="7" xr:uid="{BB67AF35-CD79-4BA6-B930-FC36694B06BD}"/>
    <cellStyle name="Comma 2 2" xfId="12" xr:uid="{60BC7593-CFE0-4524-9F45-C371B7EA8028}"/>
    <cellStyle name="Comma 2 3" xfId="230" xr:uid="{B562BF0A-D2A5-4A70-8F6B-A74BC343E2D0}"/>
    <cellStyle name="Comma 2 4" xfId="11" xr:uid="{E9466C71-3D79-4098-8A32-E7CF18FC47AB}"/>
    <cellStyle name="Comma 3" xfId="13" xr:uid="{D04F0B48-9D28-49EF-BFDC-65D51B0C4621}"/>
    <cellStyle name="Comma 3 2" xfId="14" xr:uid="{8E5FCD87-1EAD-4BCA-877B-EF1F66D16B63}"/>
    <cellStyle name="Currency" xfId="1" builtinId="4"/>
    <cellStyle name="Currency 2" xfId="6" xr:uid="{835BD323-AF53-432A-9581-84E143A7AF4B}"/>
    <cellStyle name="Footnote" xfId="15" xr:uid="{4CC3F20F-31DB-4929-B290-1A63808BB788}"/>
    <cellStyle name="Header" xfId="16" xr:uid="{241E6F1F-4F83-4995-957B-2E78854DF2E4}"/>
    <cellStyle name="Main table head" xfId="17" xr:uid="{3CBCBB6E-63A8-404D-9770-1CA8273D9058}"/>
    <cellStyle name="MMDate" xfId="18" xr:uid="{DB608112-2206-421A-BF5D-43DDA9DE8F48}"/>
    <cellStyle name="Normal" xfId="0" builtinId="0"/>
    <cellStyle name="Normal 2" xfId="4" xr:uid="{CFBDFC88-A96C-498C-855A-F09CE40320F3}"/>
    <cellStyle name="Normal 2 2" xfId="19" xr:uid="{CA3D5680-BA28-403D-A135-7B189D96114E}"/>
    <cellStyle name="Normal 2 2 2" xfId="20" xr:uid="{28C1A8C2-DAF2-4BD5-8568-7A7F1757825C}"/>
    <cellStyle name="Normal 22" xfId="21" xr:uid="{787B1EDC-473F-4A95-BF12-A74714E08083}"/>
    <cellStyle name="Normal 22 2" xfId="22" xr:uid="{4378A004-5EFD-4270-BB0F-4F9F72AF8217}"/>
    <cellStyle name="Normal 29" xfId="23" xr:uid="{E4534B6E-FCE4-496C-8065-1CCDBE75772E}"/>
    <cellStyle name="Normal 29 2" xfId="24" xr:uid="{B45CA759-6CEE-4544-9621-5F5FF50671C8}"/>
    <cellStyle name="Normal 3" xfId="5" xr:uid="{DBEE50AA-6605-4FD9-BCE0-E438B302E23D}"/>
    <cellStyle name="Normal 3 2" xfId="26" xr:uid="{C90798F5-282B-494C-958C-990A2BFCF77A}"/>
    <cellStyle name="Normal 3 3" xfId="25" xr:uid="{F56F8EDA-312F-4C75-AEB6-A8E49A4BC7B9}"/>
    <cellStyle name="Normal 4" xfId="27" xr:uid="{2EA03DC2-5167-4EB8-8229-58DB43862D54}"/>
    <cellStyle name="Normal 4 2" xfId="28" xr:uid="{1D71455F-A644-46ED-B412-3C6CD143A370}"/>
    <cellStyle name="Normal 5" xfId="29" xr:uid="{7E5D2B78-7068-46C4-A21D-2C72C5E817EF}"/>
    <cellStyle name="Normal 6" xfId="30" xr:uid="{9021B5D5-4E4F-471E-AB03-1991F47C38B1}"/>
    <cellStyle name="Normal 6 2" xfId="31" xr:uid="{FEA7FB7B-8814-49A6-8DA5-0163D45DEBB9}"/>
    <cellStyle name="Normal 7" xfId="32" xr:uid="{0ED81449-1882-4983-992D-06AFD8E9D5EA}"/>
    <cellStyle name="Normal 7 2" xfId="33" xr:uid="{14931F3B-3977-419A-BE48-A6C4590D7CF4}"/>
    <cellStyle name="Normal 8" xfId="34" xr:uid="{08C2DD62-8CB2-4335-965F-19039FAD812C}"/>
    <cellStyle name="Percent" xfId="2" builtinId="5"/>
    <cellStyle name="Percent 2" xfId="35" xr:uid="{5F90053B-E421-4A38-A6D6-7EDAEDA8A842}"/>
    <cellStyle name="Percent 2 2" xfId="36" xr:uid="{D67E351C-FA70-4BB1-B0B5-A2D3D4A77419}"/>
    <cellStyle name="subhead" xfId="37" xr:uid="{A0C649A5-CCFF-44EB-B0C2-DB7275B3870A}"/>
    <cellStyle name="Table subhead" xfId="38" xr:uid="{6CCF2D7C-A03A-478B-9E84-006187F9E896}"/>
    <cellStyle name="wizActionApproved" xfId="39" xr:uid="{D124BCA5-B8D8-42CC-9500-A12A6814DF0E}"/>
    <cellStyle name="wizActionApproved 2" xfId="40" xr:uid="{85657C51-9A3D-488A-BCB2-6E20715AC833}"/>
    <cellStyle name="wizActionPromoted" xfId="41" xr:uid="{9FA712F1-A950-4948-846A-D80F42352960}"/>
    <cellStyle name="wizActionPromoted 2" xfId="42" xr:uid="{5D209712-0CFE-4BCC-AE3E-CA24F8BE5F00}"/>
    <cellStyle name="wizActionPublished" xfId="43" xr:uid="{8C734D1D-7C8A-415A-B43C-95B28CEC2DBF}"/>
    <cellStyle name="wizActionPublished 2" xfId="44" xr:uid="{31CE8967-F6F7-4ACE-9693-1F4A88D20EB7}"/>
    <cellStyle name="wizActionRejected" xfId="45" xr:uid="{E5F1DD0A-0DD8-465F-8EAB-4FB898FAF20E}"/>
    <cellStyle name="wizActionSigned-Off" xfId="46" xr:uid="{477BF906-9852-403A-AD4E-12F77DFE69BC}"/>
    <cellStyle name="wizActionSigned-Off 2" xfId="47" xr:uid="{BAC6E4FC-E723-4D59-B988-6432E4FEA8E4}"/>
    <cellStyle name="wizActionSubmitted" xfId="48" xr:uid="{5DAA08AE-6EBA-410E-86DA-9C3FF20454C9}"/>
    <cellStyle name="wizActionSubmitted 2" xfId="49" xr:uid="{103C0062-F278-4E0B-80F5-301CC0749FDB}"/>
    <cellStyle name="wizBORDER" xfId="50" xr:uid="{DEE7E4C9-BA30-43EB-BCC6-AB314E00F121}"/>
    <cellStyle name="wizCOMMENT" xfId="51" xr:uid="{832A80D9-AE3F-405D-8B00-56D6B70C9EEE}"/>
    <cellStyle name="wizCOMMENT 2" xfId="52" xr:uid="{947A9A95-E440-4D73-BE7D-4D17CF815546}"/>
    <cellStyle name="wizCROSSREF" xfId="53" xr:uid="{7D6D74B2-B209-448F-92F6-3A8C15848E52}"/>
    <cellStyle name="wizCROSSREF 2" xfId="54" xr:uid="{EE434331-3614-45FC-A6BA-A342F2FE230B}"/>
    <cellStyle name="wizCURRENCY" xfId="55" xr:uid="{E75802AC-B5EE-4EA2-8804-F4F007B33EA4}"/>
    <cellStyle name="wizCURRENCY 2" xfId="56" xr:uid="{A4C75707-F726-4065-B0F3-04D912799DD8}"/>
    <cellStyle name="wizCUSTOM" xfId="57" xr:uid="{D82B9B33-6BB5-4361-BDBB-86176F0D5C79}"/>
    <cellStyle name="wizCUSTOM 2" xfId="58" xr:uid="{9CE33C56-702F-4112-B27F-BF4E648BE7FB}"/>
    <cellStyle name="wizDATA" xfId="59" xr:uid="{A126077F-34C9-4E08-A970-0ECCF6DD5F03}"/>
    <cellStyle name="wizDATA 2" xfId="60" xr:uid="{9C841CB4-3596-4EA8-AC59-4585DD760135}"/>
    <cellStyle name="wizDATE" xfId="61" xr:uid="{B88EF321-CA6C-48F6-8F24-C459C3FFCB7D}"/>
    <cellStyle name="wizDATEANDTIME" xfId="62" xr:uid="{12C7A990-6A91-40EC-BBCE-03E55EC73CC1}"/>
    <cellStyle name="wizDATEANDTIME 2" xfId="63" xr:uid="{FA33C6D6-F410-4702-B9E7-4C4C9837D9F1}"/>
    <cellStyle name="wizDESCRIPTION" xfId="64" xr:uid="{6659B679-1B07-4491-BDED-2CCA73C4121A}"/>
    <cellStyle name="wizDESCRIPTION 2" xfId="65" xr:uid="{0EBFEAC7-9F5A-472F-9EE9-FD305609A5B5}"/>
    <cellStyle name="wizDRILLSYMBOL" xfId="66" xr:uid="{F4C77BE4-5AD2-431A-8CB9-2E4A825B46C2}"/>
    <cellStyle name="wizGROUP" xfId="67" xr:uid="{B494566E-29BD-4034-83BB-E919E8DEFC2E}"/>
    <cellStyle name="wizGROUP 2" xfId="68" xr:uid="{6A903ED3-46FB-4EB1-96EF-92D9A74830F9}"/>
    <cellStyle name="wizHIDDEN" xfId="69" xr:uid="{29E9069C-1029-4028-BD0D-7734F22A0252}"/>
    <cellStyle name="wizHIDDEN 2" xfId="70" xr:uid="{27C7F521-B8F8-49D9-8009-5A236A127769}"/>
    <cellStyle name="WIZHOTCELL" xfId="71" xr:uid="{F0D363E0-0D70-433A-94A2-892236427D93}"/>
    <cellStyle name="WIZHOTCELL 2" xfId="72" xr:uid="{C9D00D9F-9769-4AF7-8F86-4CA6065DD6B7}"/>
    <cellStyle name="wizIGNORE" xfId="73" xr:uid="{1A9B0980-B5E1-4BA5-A4A6-8ACF6B42FCA5}"/>
    <cellStyle name="wizIGNORE 2" xfId="74" xr:uid="{C8ECD3AD-BCBE-4188-AA0D-1E4B9E37D046}"/>
    <cellStyle name="wizINTERCODATA" xfId="75" xr:uid="{25F94A64-8911-4716-B41B-08D90A8C630C}"/>
    <cellStyle name="wizINTERCODATA 2" xfId="76" xr:uid="{7C01C2AF-A32B-4E19-A7D7-A2481E6437CA}"/>
    <cellStyle name="wizLevel0" xfId="77" xr:uid="{13F9C94F-528A-405B-A07B-7339A0F95DC8}"/>
    <cellStyle name="wizLevel0 2" xfId="78" xr:uid="{8370267D-EB06-45F5-A0D5-F69B40BA6F36}"/>
    <cellStyle name="wizLevel1" xfId="79" xr:uid="{D7565D33-6897-425B-894D-152AB7248538}"/>
    <cellStyle name="wizLevel1 2" xfId="80" xr:uid="{DFA636B7-7C2E-4957-A947-E06DAA1BC6BA}"/>
    <cellStyle name="wizLevel10" xfId="81" xr:uid="{46E29C77-AA85-4FD6-90B7-078C7B9AFF54}"/>
    <cellStyle name="wizLevel10 2" xfId="82" xr:uid="{FD3F5480-BCEE-4D65-8CC6-47518A69574F}"/>
    <cellStyle name="wizLevel11" xfId="83" xr:uid="{754878FD-B004-4026-BF6A-4F06929099F2}"/>
    <cellStyle name="wizLevel11 2" xfId="84" xr:uid="{7C23ED50-179D-4A40-ADB0-62EB1DB6E95C}"/>
    <cellStyle name="wizLevel12" xfId="85" xr:uid="{6D1FAF3F-C37E-4AFB-890A-5E650C4AB4C9}"/>
    <cellStyle name="wizLevel12 2" xfId="86" xr:uid="{68B9F2E7-A229-4C64-B758-C59E01EEB816}"/>
    <cellStyle name="wizLevel13" xfId="87" xr:uid="{449DFC24-8EBB-445F-8283-4516273E537F}"/>
    <cellStyle name="wizLevel13 2" xfId="88" xr:uid="{A351834A-5CDC-4A14-A580-AD1D0A240337}"/>
    <cellStyle name="wizLevel14" xfId="89" xr:uid="{3C6D60EE-9278-4ABB-B4E1-1DFBD8CCA39A}"/>
    <cellStyle name="wizLevel14 2" xfId="90" xr:uid="{BBABEDFE-0C73-4BC6-9E0B-7959144B747C}"/>
    <cellStyle name="wizLevel15" xfId="91" xr:uid="{A5E1F298-AD1A-4D9F-9719-66D1056F370A}"/>
    <cellStyle name="wizLevel15 2" xfId="92" xr:uid="{EC1BFD1A-7151-4271-8729-53A88493F4A5}"/>
    <cellStyle name="wizLevel2" xfId="93" xr:uid="{FCA6EEF8-76F4-44B8-BC2D-215C24B378A5}"/>
    <cellStyle name="wizLevel2 2" xfId="94" xr:uid="{4461926D-5193-41A2-B174-AFED412D48B8}"/>
    <cellStyle name="wizLevel3" xfId="95" xr:uid="{8882C65B-7F43-49A3-BC09-50B171298E9B}"/>
    <cellStyle name="wizLevel3 2" xfId="96" xr:uid="{AE68CA6F-2069-4967-97AC-919800034BC9}"/>
    <cellStyle name="wizLevel4" xfId="97" xr:uid="{910868D0-B69F-4E7B-8B6B-913527DE3F3F}"/>
    <cellStyle name="wizLevel4 2" xfId="98" xr:uid="{8AFF7180-007A-4001-8C97-CD2D3C1FF726}"/>
    <cellStyle name="wizLevel5" xfId="99" xr:uid="{5AA483DF-A4B6-496C-845C-90AB377C5DD6}"/>
    <cellStyle name="wizLevel5 2" xfId="100" xr:uid="{DBED0790-5A7B-4443-A145-6AB9BC7CF7A5}"/>
    <cellStyle name="wizLevel6" xfId="101" xr:uid="{ADB91D0E-D284-4358-87D0-55970034A9DF}"/>
    <cellStyle name="wizLevel6 2" xfId="102" xr:uid="{5627FA4C-43A1-43A7-AA59-5B30608D01EE}"/>
    <cellStyle name="wizLevel7" xfId="103" xr:uid="{D1B365A6-92D2-45E2-AE82-9C0850EA1D3D}"/>
    <cellStyle name="wizLevel7 2" xfId="104" xr:uid="{E3ECA9F0-2432-4BDA-853A-77E33A90E33B}"/>
    <cellStyle name="wizLevel8" xfId="105" xr:uid="{882D14B6-4EF9-494D-81F0-4BC3E5721B9E}"/>
    <cellStyle name="wizLevel8 2" xfId="106" xr:uid="{3ADC66B1-223C-429C-B1E8-5290FCC066C6}"/>
    <cellStyle name="wizLevel9" xfId="107" xr:uid="{C8967575-978D-405F-9A1A-45F0B8E0468E}"/>
    <cellStyle name="wizLevel9 2" xfId="108" xr:uid="{BDA1B678-760E-42FD-AE6C-5740F194DA8F}"/>
    <cellStyle name="wizLevelColour0" xfId="109" xr:uid="{79F327FB-8452-4E69-886D-DD0C7502172D}"/>
    <cellStyle name="wizLevelColour1" xfId="110" xr:uid="{583B9757-D594-4E58-AACB-3270DAE7ED27}"/>
    <cellStyle name="wizLevelColour10" xfId="111" xr:uid="{174E737A-CF65-4BFB-B689-9BB3C2D46E78}"/>
    <cellStyle name="wizLevelColour11" xfId="112" xr:uid="{02F392F1-1B3E-4644-B186-FEB730376520}"/>
    <cellStyle name="wizLevelColour12" xfId="113" xr:uid="{190348CC-96A8-420F-98BD-860582183A61}"/>
    <cellStyle name="wizLevelColour12 2" xfId="114" xr:uid="{9D17B29C-956C-4F8A-AA0F-77C42130A7D1}"/>
    <cellStyle name="wizLevelColour13" xfId="115" xr:uid="{48FD28B2-70F3-47C2-BF8D-2EB7B83EA567}"/>
    <cellStyle name="wizLevelColour13 2" xfId="116" xr:uid="{D8BD3315-DFB7-443F-8DCD-04B265C55010}"/>
    <cellStyle name="wizLevelColour14" xfId="117" xr:uid="{28656AA2-2B63-43AD-855E-823339C32F3D}"/>
    <cellStyle name="wizLevelColour14 2" xfId="118" xr:uid="{6255CA0F-E615-4095-B59E-27E9334CC881}"/>
    <cellStyle name="wizLevelColour15" xfId="119" xr:uid="{EB960C93-6E18-4375-9930-6A1D5BE4C431}"/>
    <cellStyle name="wizLevelColour15 2" xfId="120" xr:uid="{C403953C-2405-409C-94F2-8C1B2E161132}"/>
    <cellStyle name="wizLevelColour2" xfId="121" xr:uid="{C62EFACA-4F61-4C40-8628-4070B296D435}"/>
    <cellStyle name="wizLevelColour3" xfId="122" xr:uid="{3FA8D97C-7051-4A52-AC39-EF389F4C324B}"/>
    <cellStyle name="wizLevelColour4" xfId="123" xr:uid="{C2F3E5F9-9D46-4C9D-B334-70CA1BB1A767}"/>
    <cellStyle name="wizLevelColour4 2" xfId="124" xr:uid="{CCE54924-1D65-4A71-BD2C-29AEAAE5427C}"/>
    <cellStyle name="wizLevelColour5" xfId="125" xr:uid="{E2E68F40-1C0A-4B64-9C31-B32E93BC5AEE}"/>
    <cellStyle name="wizLevelColour5 2" xfId="126" xr:uid="{E197CD17-7751-46C8-9F51-02345CC6B083}"/>
    <cellStyle name="wizLevelColour6" xfId="127" xr:uid="{AE22E38E-B8B4-4522-973D-CE11D7D249E9}"/>
    <cellStyle name="wizLevelColour6 2" xfId="128" xr:uid="{8044F282-1F67-4CAA-B195-CCC02C64A325}"/>
    <cellStyle name="wizLevelColour7" xfId="129" xr:uid="{B5A37806-CCFF-4ED4-B9F2-ACF94720DB8B}"/>
    <cellStyle name="wizLevelColour7 2" xfId="130" xr:uid="{222E77BD-73EC-49BC-BCAC-C0F83548F02E}"/>
    <cellStyle name="wizLevelColour8" xfId="131" xr:uid="{E9F37579-83F7-4872-A8F6-A8815AB01883}"/>
    <cellStyle name="wizLevelColour9" xfId="132" xr:uid="{A84507FA-6FB5-4713-A132-20D4E8813734}"/>
    <cellStyle name="wizNORMAL" xfId="133" xr:uid="{AC87DA52-2638-41F0-B97B-EA2548C18307}"/>
    <cellStyle name="wizNORMAL 2" xfId="134" xr:uid="{9EA4ED67-80F0-4CA5-8CBB-68BBCF4F878B}"/>
    <cellStyle name="wizNUMBER" xfId="135" xr:uid="{402F3240-9C1C-447D-916A-79AE0F7A0E7C}"/>
    <cellStyle name="wizReview0" xfId="136" xr:uid="{86DAFE23-D31A-4FBA-A4A4-5079D92000D6}"/>
    <cellStyle name="wizReview0 2" xfId="137" xr:uid="{DF607D6F-766A-48B2-8214-EB70F794063D}"/>
    <cellStyle name="wizReview1" xfId="138" xr:uid="{F452F9B2-0173-49EC-BDFB-05546C93DFF8}"/>
    <cellStyle name="wizReview-1" xfId="139" xr:uid="{9EE70922-C4BB-4073-BF0A-E239DB0D3150}"/>
    <cellStyle name="wizReview-1 2" xfId="140" xr:uid="{DC9D1B92-861D-4BE5-B31E-AB075423B28D}"/>
    <cellStyle name="wizReview10" xfId="141" xr:uid="{40D89969-55A4-486F-ACFF-CB7891640EB9}"/>
    <cellStyle name="wizReview10 2" xfId="142" xr:uid="{00F614F8-F806-4494-A878-6723DB51C72C}"/>
    <cellStyle name="wizReview11" xfId="143" xr:uid="{7036D229-9916-4B89-B1AF-9554DA86A9CE}"/>
    <cellStyle name="wizReview11 2" xfId="144" xr:uid="{E27723D5-4733-42C4-9A33-C24C9518DDA1}"/>
    <cellStyle name="wizReview12" xfId="145" xr:uid="{9B834972-1B34-48B3-93F8-E8DC354C73BE}"/>
    <cellStyle name="wizReview12 2" xfId="146" xr:uid="{CAFF08F4-F54D-4804-B500-A6361C251968}"/>
    <cellStyle name="wizReview13" xfId="147" xr:uid="{A88B1366-8DF6-4186-835F-2F5891DEC4A4}"/>
    <cellStyle name="wizReview13 2" xfId="148" xr:uid="{78792C19-0A0F-413B-B0DF-8A205CC95AB7}"/>
    <cellStyle name="wizReview14" xfId="149" xr:uid="{1A7C0390-DA35-46C9-9C18-24AF30316FC6}"/>
    <cellStyle name="wizReview14 2" xfId="150" xr:uid="{32E03F8B-4D72-4661-A0B4-378F5C77F6FC}"/>
    <cellStyle name="wizReview15" xfId="151" xr:uid="{692DBB48-8B8A-469B-A324-466E90AB70AC}"/>
    <cellStyle name="wizReview15 2" xfId="152" xr:uid="{13AE7197-945A-419F-8043-113B32EB2D4E}"/>
    <cellStyle name="wizReview2" xfId="153" xr:uid="{B269D4D7-A634-41FC-94E0-5B6EB6F50EF2}"/>
    <cellStyle name="wizReview-2" xfId="154" xr:uid="{D7A0F151-BC32-4EAC-B57A-5DE4E96D61F9}"/>
    <cellStyle name="wizReview2 10" xfId="155" xr:uid="{F83CA5F2-D464-46F3-A2DE-0CDBD4C33C40}"/>
    <cellStyle name="wizReview-2 10" xfId="156" xr:uid="{855C8929-EB28-4C12-AD1B-574E03F7DA25}"/>
    <cellStyle name="wizReview2 11" xfId="157" xr:uid="{10E9E5FD-1020-4578-9CB1-F4D66117AE2D}"/>
    <cellStyle name="wizReview-2 11" xfId="158" xr:uid="{DB2AB86D-B947-49D0-B91A-110FFC3C05E5}"/>
    <cellStyle name="wizReview2 12" xfId="159" xr:uid="{545781C2-0B2F-471D-B868-FF6BA888F99A}"/>
    <cellStyle name="wizReview-2 12" xfId="160" xr:uid="{F9041E9A-04CE-4E0B-AC3D-7AA77D310ACE}"/>
    <cellStyle name="wizReview2 13" xfId="161" xr:uid="{16A51031-CED0-4282-A1D6-33E9CE630D5C}"/>
    <cellStyle name="wizReview-2 13" xfId="162" xr:uid="{7568EFEE-7A3C-44AB-AC75-E32C57D9F4EA}"/>
    <cellStyle name="wizReview2 14" xfId="163" xr:uid="{C5B4D3D8-D68B-495D-8C71-BBF8D806DA41}"/>
    <cellStyle name="wizReview-2 14" xfId="164" xr:uid="{BED06F4B-92C1-4B5A-894D-C52B31DF18B1}"/>
    <cellStyle name="wizReview2 15" xfId="165" xr:uid="{127CC1D9-3A92-4E4F-9A0D-FAAD5BEB27E0}"/>
    <cellStyle name="wizReview-2 15" xfId="166" xr:uid="{3841AC03-B8AD-4A99-A0C3-85839D569844}"/>
    <cellStyle name="wizReview2 2" xfId="167" xr:uid="{A9B1765A-5EA6-4E82-8F3B-85C51BE7EB6D}"/>
    <cellStyle name="wizReview-2 2" xfId="168" xr:uid="{418F84BF-D808-4E09-8980-CD3A5EBBC57F}"/>
    <cellStyle name="wizReview2 3" xfId="169" xr:uid="{25EF545F-45A7-4C72-9320-84DC212CC2B7}"/>
    <cellStyle name="wizReview-2 3" xfId="170" xr:uid="{CD5105C1-22F9-492E-93CA-05113080D93A}"/>
    <cellStyle name="wizReview2 4" xfId="171" xr:uid="{B72D013A-C786-43D3-97DD-2217F7DBCCBE}"/>
    <cellStyle name="wizReview-2 4" xfId="172" xr:uid="{83CD3083-0877-4182-9820-D8C9F5C54A60}"/>
    <cellStyle name="wizReview2 5" xfId="173" xr:uid="{1F5E1467-622B-4072-AC72-72FC7558DF8C}"/>
    <cellStyle name="wizReview-2 5" xfId="174" xr:uid="{A17562E0-C60C-4DCC-BFDD-D4D01A9A59AD}"/>
    <cellStyle name="wizReview2 6" xfId="175" xr:uid="{AAE11EA3-BDDA-4BDD-B600-7E821B114DBB}"/>
    <cellStyle name="wizReview-2 6" xfId="176" xr:uid="{45CB3E89-7E1A-4CCE-A40A-0351259B6BCD}"/>
    <cellStyle name="wizReview2 7" xfId="177" xr:uid="{E4D9171C-C860-437A-9BDC-B31791F18910}"/>
    <cellStyle name="wizReview-2 7" xfId="178" xr:uid="{41B6AAAB-5E8C-4E4F-ABDA-D19EC7274C9D}"/>
    <cellStyle name="wizReview2 8" xfId="179" xr:uid="{E529CBEC-1348-43CD-91A5-FCF8D75BE039}"/>
    <cellStyle name="wizReview-2 8" xfId="180" xr:uid="{6E551907-789E-4DF2-9963-0B5952F5B70A}"/>
    <cellStyle name="wizReview2 9" xfId="181" xr:uid="{02B47F2C-AC3E-4671-91EF-641DB0F1F2FA}"/>
    <cellStyle name="wizReview-2 9" xfId="182" xr:uid="{F5E6B66F-5360-4285-B72C-54B9CA6A5EA6}"/>
    <cellStyle name="wizReview3" xfId="183" xr:uid="{A1F5113B-06CB-4ADD-BBC5-B161AEADFC53}"/>
    <cellStyle name="wizReview4" xfId="184" xr:uid="{A238787A-034F-48D2-8AC6-24F878C5B931}"/>
    <cellStyle name="wizReview5" xfId="185" xr:uid="{56E6380C-1795-45BF-B9E2-31BDB70383AB}"/>
    <cellStyle name="wizReview6" xfId="186" xr:uid="{5ACB63E2-5E05-4703-92CC-07C3F56667CC}"/>
    <cellStyle name="wizReview6 2" xfId="187" xr:uid="{8D157C78-80B3-4744-A023-E4CEE32D3453}"/>
    <cellStyle name="wizReview7" xfId="188" xr:uid="{F48EE1D8-C15F-41D1-9E3F-19CA6CB5E185}"/>
    <cellStyle name="wizReview7 2" xfId="189" xr:uid="{4BED0D0C-C18C-4102-B094-8B11AB11476B}"/>
    <cellStyle name="wizReview8" xfId="190" xr:uid="{D411B073-EB1E-4784-84A5-DACA1B56B339}"/>
    <cellStyle name="wizReview8 2" xfId="191" xr:uid="{11717304-DDA1-4C39-90D4-07A3F76968B5}"/>
    <cellStyle name="wizReview9" xfId="192" xr:uid="{182AEBD4-FCB0-46CD-9158-F0AAA6B1096B}"/>
    <cellStyle name="wizReview9 2" xfId="193" xr:uid="{6933107C-AE52-4EB0-A981-04D80C5B24CD}"/>
    <cellStyle name="wizRowColour0" xfId="194" xr:uid="{EF4F2F1F-052C-4CA1-BDEA-A6826F4AFEE9}"/>
    <cellStyle name="wizRowColour1" xfId="195" xr:uid="{AE7D6E0A-D01A-422C-8218-520549590711}"/>
    <cellStyle name="wizRowColour10" xfId="196" xr:uid="{CB31997C-6144-4854-AD83-2CC59A22F090}"/>
    <cellStyle name="wizRowColour11" xfId="197" xr:uid="{596EFB1E-3B21-495B-AE5F-049E3A3EB3E8}"/>
    <cellStyle name="wizRowColour12" xfId="198" xr:uid="{2B2D6C76-B04E-49F9-9CB7-314FB047D8C4}"/>
    <cellStyle name="wizRowColour13" xfId="199" xr:uid="{3BFBE4F5-4E79-4C00-AEA9-B234AEE54CC3}"/>
    <cellStyle name="wizRowColour14" xfId="200" xr:uid="{ECB43F57-56A2-4B89-A37F-17A157380B9D}"/>
    <cellStyle name="wizRowColour15" xfId="201" xr:uid="{9DF728D1-97D1-42BB-B7DA-E182FDE4E4D5}"/>
    <cellStyle name="wizRowColour2" xfId="202" xr:uid="{2992C5A4-B30C-4F48-9B21-70D2E6DA28B9}"/>
    <cellStyle name="wizRowColour3" xfId="203" xr:uid="{1DF34DA2-26D4-4C5E-9859-F00E5810D32B}"/>
    <cellStyle name="wizRowColour4" xfId="204" xr:uid="{5443ED40-76E0-42DF-895E-A350EE220A4D}"/>
    <cellStyle name="wizRowColour5" xfId="205" xr:uid="{67E327CE-297F-453E-86E6-1721D20539A9}"/>
    <cellStyle name="wizRowColour6" xfId="206" xr:uid="{8C35DECF-AFA5-401D-A173-9BC8AC40DB0E}"/>
    <cellStyle name="wizRowColour7" xfId="207" xr:uid="{A698E47E-002D-428D-A30D-9FB1165C4432}"/>
    <cellStyle name="wizRowColour8" xfId="208" xr:uid="{1572CF72-AFC0-441D-93DF-727297AA01A9}"/>
    <cellStyle name="wizRowColour9" xfId="209" xr:uid="{A7C20756-175B-417E-91DC-66604F979B00}"/>
    <cellStyle name="wizStarted" xfId="210" xr:uid="{FB976A7D-D934-42C5-ACAD-D6A2CBFE5311}"/>
    <cellStyle name="wizStarted 2" xfId="211" xr:uid="{0DB01E3D-0011-4951-82B0-A14353C58442}"/>
    <cellStyle name="wizStatusCalculate" xfId="212" xr:uid="{5E79F4DB-7E8F-4E4D-88F8-5D0385F5014E}"/>
    <cellStyle name="wizStatusConsolidate" xfId="213" xr:uid="{4FE935A2-EC51-47E2-8142-8B5A1BC17F5D}"/>
    <cellStyle name="wizStatusNoData" xfId="214" xr:uid="{E6874FAA-0010-486C-BDC7-965892F100A1}"/>
    <cellStyle name="wizStatusNoData 2" xfId="215" xr:uid="{F63ADBCB-38DC-483A-860F-553EFF76BBE8}"/>
    <cellStyle name="wizStatusOK" xfId="216" xr:uid="{6E023C13-4CCE-4B83-B078-3BFF62064407}"/>
    <cellStyle name="wizStatusOK 2" xfId="217" xr:uid="{C640A712-CF7C-485F-B546-299CD7ED8360}"/>
    <cellStyle name="wizStatusSystem" xfId="218" xr:uid="{439E4204-D26E-4255-841D-CBDF6F5AE076}"/>
    <cellStyle name="wizStatusSystem 2" xfId="219" xr:uid="{37EAF51A-E518-4F26-8A42-6B3DD186DF57}"/>
    <cellStyle name="wizStatusTranslate" xfId="220" xr:uid="{D42C561C-B4C9-4070-83B7-98F08B49D43A}"/>
    <cellStyle name="wizStatusTranslate 2" xfId="221" xr:uid="{CC2E234F-C6C3-4F8D-BFC4-746660C5A94F}"/>
    <cellStyle name="wizSUBTITLE" xfId="222" xr:uid="{7133B8A7-95C0-4A35-8714-E4CAB3753884}"/>
    <cellStyle name="wizSUBTOTAL" xfId="223" xr:uid="{495EFFF9-4140-45BC-89BC-B03E7BF65B33}"/>
    <cellStyle name="wizTIME" xfId="224" xr:uid="{3BD695B6-B5E4-42D8-98B0-15C111B15FC5}"/>
    <cellStyle name="wizTIME 2" xfId="225" xr:uid="{544235D9-07BB-4CAC-B6AF-EE394939CD83}"/>
    <cellStyle name="wizTITLE" xfId="226" xr:uid="{917F6D43-F986-48CA-9B9A-CF27C2E04B7B}"/>
    <cellStyle name="wizTITLE1" xfId="227" xr:uid="{B0B87FB7-C37A-4826-8A61-C0529FD3051F}"/>
    <cellStyle name="wizTITLE2" xfId="228" xr:uid="{977078D3-8B30-489A-A1B7-967ACDDC269D}"/>
    <cellStyle name="wizTITLE3" xfId="229" xr:uid="{75B70CBD-C0E3-405D-BEE0-86B033395E04}"/>
  </cellStyles>
  <dxfs count="4">
    <dxf>
      <font>
        <b/>
        <color rgb="FF000000"/>
      </font>
      <border>
        <bottom style="thin">
          <color rgb="FF4472C4"/>
        </bottom>
        <vertical/>
        <horizontal/>
      </border>
    </dxf>
    <dxf>
      <font>
        <color rgb="FF000000"/>
      </font>
      <border>
        <left style="thin">
          <color rgb="FF4472C4"/>
        </left>
        <right style="thin">
          <color rgb="FF4472C4"/>
        </right>
        <top style="thin">
          <color rgb="FF4472C4"/>
        </top>
        <bottom style="thin">
          <color rgb="FF4472C4"/>
        </bottom>
        <vertical/>
        <horizontal/>
      </border>
    </dxf>
    <dxf>
      <font>
        <b/>
        <color rgb="FF000000"/>
      </font>
      <border>
        <bottom style="thin">
          <color rgb="FF4472C4"/>
        </bottom>
        <vertical/>
        <horizontal/>
      </border>
    </dxf>
    <dxf>
      <font>
        <color rgb="FF000000"/>
      </font>
      <border>
        <left style="thin">
          <color rgb="FF4472C4"/>
        </left>
        <right style="thin">
          <color rgb="FF4472C4"/>
        </right>
        <top style="thin">
          <color rgb="FF4472C4"/>
        </top>
        <bottom style="thin">
          <color rgb="FF4472C4"/>
        </bottom>
        <vertical/>
        <horizontal/>
      </border>
    </dxf>
  </dxfs>
  <tableStyles count="2" defaultTableStyle="TableStyleMedium2" defaultPivotStyle="PivotStyleLight16">
    <tableStyle name="SlicerStyleLight1 2" pivot="0" table="0" count="10" xr9:uid="{B71B5D0D-5EEA-45BC-B136-F481E6D8C4B6}">
      <tableStyleElement type="wholeTable" dxfId="3"/>
      <tableStyleElement type="headerRow" dxfId="2"/>
    </tableStyle>
    <tableStyle name="SlicerStyleLight1 3" pivot="0" table="0" count="10" xr9:uid="{E0AE3259-88ED-4F88-B51D-D584A47E9DAA}">
      <tableStyleElement type="wholeTable" dxfId="1"/>
      <tableStyleElement type="headerRow" dxfId="0"/>
    </tableStyle>
  </tableStyles>
  <colors>
    <mruColors>
      <color rgb="FF5D90C9"/>
      <color rgb="FFFEFEB2"/>
      <color rgb="FFFFDDC0"/>
      <color rgb="FFE3EFF6"/>
    </mruColors>
  </color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D9E1F2"/>
              <bgColor rgb="FFD9E1F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B4C6E7"/>
              <bgColor rgb="FFB4C6E7"/>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D9E1F2"/>
              <bgColor rgb="FFD9E1F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B4C6E7"/>
              <bgColor rgb="FFB4C6E7"/>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chartData>
  <cx:chart>
    <cx:title pos="t" align="ctr" overlay="0">
      <cx:tx>
        <cx:rich>
          <a:bodyPr spcFirstLastPara="1" vertOverflow="ellipsis" horzOverflow="overflow" wrap="square" lIns="0" tIns="0" rIns="0" bIns="0" anchor="ctr" anchorCtr="1"/>
          <a:lstStyle/>
          <a:p>
            <a:pPr rtl="0">
              <a:defRPr sz="1600"/>
            </a:pPr>
            <a:r>
              <a:rPr lang="en-US" sz="1600" b="1" i="0" baseline="0">
                <a:effectLst/>
                <a:latin typeface="Calibri" panose="020F0502020204030204" pitchFamily="34" charset="0"/>
                <a:cs typeface="Calibri" panose="020F0502020204030204" pitchFamily="34" charset="0"/>
              </a:rPr>
              <a:t>Total Length by Type of Inspections (km)</a:t>
            </a:r>
            <a:endParaRPr lang="en-US" sz="1600">
              <a:effectLst/>
              <a:latin typeface="Calibri" panose="020F0502020204030204" pitchFamily="34" charset="0"/>
              <a:cs typeface="Calibri" panose="020F0502020204030204" pitchFamily="34" charset="0"/>
            </a:endParaRPr>
          </a:p>
        </cx:rich>
      </cx:tx>
    </cx:title>
    <cx:plotArea>
      <cx:plotAreaRegion>
        <cx:series layoutId="treemap" uniqueId="{1C90F50A-AE68-4669-A1E4-33C39DF49D32}">
          <cx:tx>
            <cx:txData>
              <cx:v>Total km</cx:v>
            </cx:txData>
          </cx:tx>
          <cx:dataPt idx="0">
            <cx:spPr>
              <a:solidFill>
                <a:srgbClr val="70AD47">
                  <a:lumMod val="60000"/>
                  <a:lumOff val="40000"/>
                </a:srgbClr>
              </a:solidFill>
            </cx:spPr>
          </cx:dataPt>
          <cx:dataPt idx="25">
            <cx:spPr>
              <a:solidFill>
                <a:srgbClr val="ED7D31">
                  <a:lumMod val="60000"/>
                  <a:lumOff val="40000"/>
                </a:srgbClr>
              </a:solidFill>
            </cx:spPr>
          </cx:dataPt>
          <cx:dataPt idx="50">
            <cx:spPr>
              <a:solidFill>
                <a:srgbClr val="5B9BD5">
                  <a:lumMod val="60000"/>
                  <a:lumOff val="40000"/>
                </a:srgbClr>
              </a:solidFill>
            </cx:spPr>
          </cx:dataPt>
          <cx:dataLabels pos="inEnd">
            <cx:txPr>
              <a:bodyPr spcFirstLastPara="1" vertOverflow="ellipsis" horzOverflow="overflow" wrap="square" lIns="0" tIns="0" rIns="0" bIns="0" anchor="ctr" anchorCtr="1"/>
              <a:lstStyle/>
              <a:p>
                <a:pPr algn="ctr" rtl="0">
                  <a:defRPr sz="1200" b="1">
                    <a:solidFill>
                      <a:sysClr val="windowText" lastClr="000000"/>
                    </a:solidFill>
                  </a:defRPr>
                </a:pPr>
                <a:endParaRPr lang="en-US" sz="1200" b="1" i="0" u="none" strike="noStrike" baseline="0">
                  <a:solidFill>
                    <a:sysClr val="windowText" lastClr="000000"/>
                  </a:solidFill>
                  <a:latin typeface="Calibri" panose="020F0502020204030204"/>
                </a:endParaRPr>
              </a:p>
            </cx:txPr>
            <cx:visibility seriesName="0" categoryName="1" value="1"/>
            <cx:separator>, </cx:separator>
          </cx:dataLabels>
          <cx:dataId val="0"/>
          <cx:layoutPr>
            <cx:parentLabelLayout val="overlapping"/>
          </cx:layoutPr>
        </cx:series>
      </cx:plotAreaRegion>
    </cx:plotArea>
    <cx:legend pos="t" align="ctr" overlay="0">
      <cx:txPr>
        <a:bodyPr spcFirstLastPara="1" vertOverflow="ellipsis" horzOverflow="overflow" wrap="square" lIns="0" tIns="0" rIns="0" bIns="0" anchor="ctr" anchorCtr="1"/>
        <a:lstStyle/>
        <a:p>
          <a:pPr algn="ctr" rtl="0">
            <a:defRPr sz="1000"/>
          </a:pPr>
          <a:endParaRPr lang="en-US" sz="1000" b="0" i="0" u="none" strike="noStrike" baseline="0">
            <a:solidFill>
              <a:sysClr val="windowText" lastClr="000000">
                <a:lumMod val="65000"/>
                <a:lumOff val="35000"/>
              </a:sysClr>
            </a:solidFill>
            <a:latin typeface="Calibri" panose="020F0502020204030204"/>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chartData>
  <cx:chart>
    <cx:title pos="t" align="ctr" overlay="0">
      <cx:tx>
        <cx:rich>
          <a:bodyPr spcFirstLastPara="1" vertOverflow="ellipsis" horzOverflow="overflow" wrap="square" lIns="0" tIns="0" rIns="0" bIns="0" anchor="ctr" anchorCtr="1"/>
          <a:lstStyle/>
          <a:p>
            <a:pPr rtl="0">
              <a:defRPr sz="1600"/>
            </a:pPr>
            <a:r>
              <a:rPr lang="en-US" sz="1600" b="1" i="0" baseline="0">
                <a:effectLst/>
                <a:latin typeface="Calibri" panose="020F0502020204030204" pitchFamily="34" charset="0"/>
                <a:cs typeface="Calibri" panose="020F0502020204030204" pitchFamily="34" charset="0"/>
              </a:rPr>
              <a:t>Total Length by Type of Inspections (km)</a:t>
            </a:r>
            <a:endParaRPr lang="en-US" sz="1600">
              <a:effectLst/>
              <a:latin typeface="Calibri" panose="020F0502020204030204" pitchFamily="34" charset="0"/>
              <a:cs typeface="Calibri" panose="020F0502020204030204" pitchFamily="34" charset="0"/>
            </a:endParaRPr>
          </a:p>
        </cx:rich>
      </cx:tx>
    </cx:title>
    <cx:plotArea>
      <cx:plotAreaRegion>
        <cx:series layoutId="treemap" uniqueId="{1C90F50A-AE68-4669-A1E4-33C39DF49D32}">
          <cx:tx>
            <cx:txData>
              <cx:v>Total km</cx:v>
            </cx:txData>
          </cx:tx>
          <cx:dataPt idx="0">
            <cx:spPr>
              <a:solidFill>
                <a:srgbClr val="70AD47">
                  <a:lumMod val="60000"/>
                  <a:lumOff val="40000"/>
                </a:srgbClr>
              </a:solidFill>
            </cx:spPr>
          </cx:dataPt>
          <cx:dataPt idx="25">
            <cx:spPr>
              <a:solidFill>
                <a:srgbClr val="ED7D31">
                  <a:lumMod val="60000"/>
                  <a:lumOff val="40000"/>
                </a:srgbClr>
              </a:solidFill>
            </cx:spPr>
          </cx:dataPt>
          <cx:dataPt idx="50">
            <cx:spPr>
              <a:solidFill>
                <a:srgbClr val="5B9BD5">
                  <a:lumMod val="60000"/>
                  <a:lumOff val="40000"/>
                </a:srgbClr>
              </a:solidFill>
            </cx:spPr>
          </cx:dataPt>
          <cx:dataLabels pos="inEnd">
            <cx:txPr>
              <a:bodyPr spcFirstLastPara="1" vertOverflow="ellipsis" horzOverflow="overflow" wrap="square" lIns="0" tIns="0" rIns="0" bIns="0" anchor="ctr" anchorCtr="1"/>
              <a:lstStyle/>
              <a:p>
                <a:pPr algn="ctr" rtl="0">
                  <a:defRPr sz="1200" b="1">
                    <a:solidFill>
                      <a:sysClr val="windowText" lastClr="000000"/>
                    </a:solidFill>
                  </a:defRPr>
                </a:pPr>
                <a:endParaRPr lang="en-US" sz="1200" b="1" i="0" u="none" strike="noStrike" baseline="0">
                  <a:solidFill>
                    <a:sysClr val="windowText" lastClr="000000"/>
                  </a:solidFill>
                  <a:latin typeface="Calibri" panose="020F0502020204030204"/>
                </a:endParaRPr>
              </a:p>
            </cx:txPr>
            <cx:visibility seriesName="0" categoryName="1" value="1"/>
            <cx:separator>, </cx:separator>
          </cx:dataLabels>
          <cx:dataId val="0"/>
          <cx:layoutPr>
            <cx:parentLabelLayout val="overlapping"/>
          </cx:layoutPr>
        </cx:series>
      </cx:plotAreaRegion>
    </cx:plotArea>
    <cx:legend pos="t" align="ctr" overlay="0">
      <cx:txPr>
        <a:bodyPr spcFirstLastPara="1" vertOverflow="ellipsis" horzOverflow="overflow" wrap="square" lIns="0" tIns="0" rIns="0" bIns="0" anchor="ctr" anchorCtr="1"/>
        <a:lstStyle/>
        <a:p>
          <a:pPr algn="ctr" rtl="0">
            <a:defRPr sz="1000"/>
          </a:pPr>
          <a:endParaRPr lang="en-US" sz="10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0</xdr:col>
      <xdr:colOff>281</xdr:colOff>
      <xdr:row>0</xdr:row>
      <xdr:rowOff>0</xdr:rowOff>
    </xdr:from>
    <xdr:to>
      <xdr:col>21</xdr:col>
      <xdr:colOff>579533</xdr:colOff>
      <xdr:row>0</xdr:row>
      <xdr:rowOff>0</xdr:rowOff>
    </xdr:to>
    <xdr:grpSp>
      <xdr:nvGrpSpPr>
        <xdr:cNvPr id="47" name="Group 14">
          <a:extLst>
            <a:ext uri="{FF2B5EF4-FFF2-40B4-BE49-F238E27FC236}">
              <a16:creationId xmlns:a16="http://schemas.microsoft.com/office/drawing/2014/main" id="{00000000-0008-0000-0600-00000F000000}"/>
            </a:ext>
          </a:extLst>
        </xdr:cNvPr>
        <xdr:cNvGrpSpPr/>
      </xdr:nvGrpSpPr>
      <xdr:grpSpPr>
        <a:xfrm>
          <a:off x="281" y="0"/>
          <a:ext cx="18976790" cy="0"/>
          <a:chOff x="0" y="0"/>
          <a:chExt cx="17565502" cy="6035208"/>
        </a:xfrm>
      </xdr:grpSpPr>
      <mc:AlternateContent xmlns:mc="http://schemas.openxmlformats.org/markup-compatibility/2006">
        <mc:Choice xmlns:cx1="http://schemas.microsoft.com/office/drawing/2015/9/8/chartex" Requires="cx1">
          <xdr:graphicFrame macro="">
            <xdr:nvGraphicFramePr>
              <xdr:cNvPr id="48" name="Chart 15">
                <a:extLst>
                  <a:ext uri="{FF2B5EF4-FFF2-40B4-BE49-F238E27FC236}">
                    <a16:creationId xmlns:a16="http://schemas.microsoft.com/office/drawing/2014/main" id="{00000000-0008-0000-0600-000010000000}"/>
                  </a:ext>
                </a:extLst>
              </xdr:cNvPr>
              <xdr:cNvGraphicFramePr/>
            </xdr:nvGraphicFramePr>
            <xdr:xfrm>
              <a:off x="0" y="0"/>
              <a:ext cx="17565502" cy="6035208"/>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0"/>
                <a:ext cx="17565502" cy="6035208"/>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grpSp>
        <xdr:nvGrpSpPr>
          <xdr:cNvPr id="49" name="Group 16">
            <a:extLst>
              <a:ext uri="{FF2B5EF4-FFF2-40B4-BE49-F238E27FC236}">
                <a16:creationId xmlns:a16="http://schemas.microsoft.com/office/drawing/2014/main" id="{00000000-0008-0000-0600-000011000000}"/>
              </a:ext>
            </a:extLst>
          </xdr:cNvPr>
          <xdr:cNvGrpSpPr/>
        </xdr:nvGrpSpPr>
        <xdr:grpSpPr>
          <a:xfrm>
            <a:off x="879943" y="488295"/>
            <a:ext cx="16584707" cy="268941"/>
            <a:chOff x="879943" y="488295"/>
            <a:chExt cx="16584707" cy="268941"/>
          </a:xfrm>
        </xdr:grpSpPr>
        <xdr:sp macro="" textlink="">
          <xdr:nvSpPr>
            <xdr:cNvPr id="50" name="TextBox 13">
              <a:extLst>
                <a:ext uri="{FF2B5EF4-FFF2-40B4-BE49-F238E27FC236}">
                  <a16:creationId xmlns:a16="http://schemas.microsoft.com/office/drawing/2014/main" id="{00000000-0008-0000-0600-000012000000}"/>
                </a:ext>
              </a:extLst>
            </xdr:cNvPr>
            <xdr:cNvSpPr txBox="1"/>
          </xdr:nvSpPr>
          <xdr:spPr>
            <a:xfrm>
              <a:off x="879943" y="488296"/>
              <a:ext cx="1848971"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51" name="TextBox 14">
              <a:extLst>
                <a:ext uri="{FF2B5EF4-FFF2-40B4-BE49-F238E27FC236}">
                  <a16:creationId xmlns:a16="http://schemas.microsoft.com/office/drawing/2014/main" id="{00000000-0008-0000-0600-000013000000}"/>
                </a:ext>
              </a:extLst>
            </xdr:cNvPr>
            <xdr:cNvSpPr txBox="1"/>
          </xdr:nvSpPr>
          <xdr:spPr>
            <a:xfrm>
              <a:off x="3894325" y="499503"/>
              <a:ext cx="1992965" cy="246529"/>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sp macro="" textlink="">
          <xdr:nvSpPr>
            <xdr:cNvPr id="52" name="TextBox 10">
              <a:extLst>
                <a:ext uri="{FF2B5EF4-FFF2-40B4-BE49-F238E27FC236}">
                  <a16:creationId xmlns:a16="http://schemas.microsoft.com/office/drawing/2014/main" id="{00000000-0008-0000-0600-000014000000}"/>
                </a:ext>
              </a:extLst>
            </xdr:cNvPr>
            <xdr:cNvSpPr txBox="1"/>
          </xdr:nvSpPr>
          <xdr:spPr>
            <a:xfrm>
              <a:off x="9569484" y="510708"/>
              <a:ext cx="2570691" cy="235323"/>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sp macro="" textlink="">
          <xdr:nvSpPr>
            <xdr:cNvPr id="53" name="TextBox 9">
              <a:extLst>
                <a:ext uri="{FF2B5EF4-FFF2-40B4-BE49-F238E27FC236}">
                  <a16:creationId xmlns:a16="http://schemas.microsoft.com/office/drawing/2014/main" id="{00000000-0008-0000-0600-000015000000}"/>
                </a:ext>
              </a:extLst>
            </xdr:cNvPr>
            <xdr:cNvSpPr txBox="1"/>
          </xdr:nvSpPr>
          <xdr:spPr>
            <a:xfrm>
              <a:off x="6538916" y="533118"/>
              <a:ext cx="2532303"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54" name="TextBox 18">
              <a:extLst>
                <a:ext uri="{FF2B5EF4-FFF2-40B4-BE49-F238E27FC236}">
                  <a16:creationId xmlns:a16="http://schemas.microsoft.com/office/drawing/2014/main" id="{00000000-0008-0000-0600-000016000000}"/>
                </a:ext>
              </a:extLst>
            </xdr:cNvPr>
            <xdr:cNvSpPr txBox="1"/>
          </xdr:nvSpPr>
          <xdr:spPr>
            <a:xfrm>
              <a:off x="12406316" y="495018"/>
              <a:ext cx="2532303"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55" name="TextBox 19">
              <a:extLst>
                <a:ext uri="{FF2B5EF4-FFF2-40B4-BE49-F238E27FC236}">
                  <a16:creationId xmlns:a16="http://schemas.microsoft.com/office/drawing/2014/main" id="{00000000-0008-0000-0600-000017000000}"/>
                </a:ext>
              </a:extLst>
            </xdr:cNvPr>
            <xdr:cNvSpPr txBox="1"/>
          </xdr:nvSpPr>
          <xdr:spPr>
            <a:xfrm>
              <a:off x="15526532" y="488295"/>
              <a:ext cx="1938118" cy="242049"/>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grpSp>
    </xdr:grpSp>
    <xdr:clientData/>
  </xdr:twoCellAnchor>
  <xdr:twoCellAnchor>
    <xdr:from>
      <xdr:col>0</xdr:col>
      <xdr:colOff>281</xdr:colOff>
      <xdr:row>0</xdr:row>
      <xdr:rowOff>0</xdr:rowOff>
    </xdr:from>
    <xdr:to>
      <xdr:col>21</xdr:col>
      <xdr:colOff>579533</xdr:colOff>
      <xdr:row>0</xdr:row>
      <xdr:rowOff>0</xdr:rowOff>
    </xdr:to>
    <xdr:grpSp>
      <xdr:nvGrpSpPr>
        <xdr:cNvPr id="38" name="Group 25">
          <a:extLst>
            <a:ext uri="{FF2B5EF4-FFF2-40B4-BE49-F238E27FC236}">
              <a16:creationId xmlns:a16="http://schemas.microsoft.com/office/drawing/2014/main" id="{00000000-0008-0000-0600-00001A000000}"/>
            </a:ext>
            <a:ext uri="{147F2762-F138-4A5C-976F-8EAC2B608ADB}">
              <a16:predDERef xmlns:a16="http://schemas.microsoft.com/office/drawing/2014/main" pred="{00000000-0008-0000-0600-00000F000000}"/>
            </a:ext>
          </a:extLst>
        </xdr:cNvPr>
        <xdr:cNvGrpSpPr/>
      </xdr:nvGrpSpPr>
      <xdr:grpSpPr>
        <a:xfrm>
          <a:off x="281" y="0"/>
          <a:ext cx="18976790" cy="0"/>
          <a:chOff x="0" y="0"/>
          <a:chExt cx="17565502" cy="6035208"/>
        </a:xfrm>
      </xdr:grpSpPr>
      <mc:AlternateContent xmlns:mc="http://schemas.openxmlformats.org/markup-compatibility/2006">
        <mc:Choice xmlns:cx1="http://schemas.microsoft.com/office/drawing/2015/9/8/chartex" Requires="cx1">
          <xdr:graphicFrame macro="">
            <xdr:nvGraphicFramePr>
              <xdr:cNvPr id="39" name="Chart 26">
                <a:extLst>
                  <a:ext uri="{FF2B5EF4-FFF2-40B4-BE49-F238E27FC236}">
                    <a16:creationId xmlns:a16="http://schemas.microsoft.com/office/drawing/2014/main" id="{00000000-0008-0000-0600-00001B000000}"/>
                  </a:ext>
                </a:extLst>
              </xdr:cNvPr>
              <xdr:cNvGraphicFramePr/>
            </xdr:nvGraphicFramePr>
            <xdr:xfrm>
              <a:off x="0" y="0"/>
              <a:ext cx="17565502" cy="6035208"/>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0" y="0"/>
                <a:ext cx="17565502" cy="6035208"/>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grpSp>
        <xdr:nvGrpSpPr>
          <xdr:cNvPr id="40" name="Group 27">
            <a:extLst>
              <a:ext uri="{FF2B5EF4-FFF2-40B4-BE49-F238E27FC236}">
                <a16:creationId xmlns:a16="http://schemas.microsoft.com/office/drawing/2014/main" id="{00000000-0008-0000-0600-00001C000000}"/>
              </a:ext>
            </a:extLst>
          </xdr:cNvPr>
          <xdr:cNvGrpSpPr/>
        </xdr:nvGrpSpPr>
        <xdr:grpSpPr>
          <a:xfrm>
            <a:off x="879943" y="488295"/>
            <a:ext cx="16584707" cy="268941"/>
            <a:chOff x="879943" y="488295"/>
            <a:chExt cx="16584707" cy="268941"/>
          </a:xfrm>
        </xdr:grpSpPr>
        <xdr:sp macro="" textlink="">
          <xdr:nvSpPr>
            <xdr:cNvPr id="41" name="TextBox 13">
              <a:extLst>
                <a:ext uri="{FF2B5EF4-FFF2-40B4-BE49-F238E27FC236}">
                  <a16:creationId xmlns:a16="http://schemas.microsoft.com/office/drawing/2014/main" id="{00000000-0008-0000-0600-00001D000000}"/>
                </a:ext>
              </a:extLst>
            </xdr:cNvPr>
            <xdr:cNvSpPr txBox="1"/>
          </xdr:nvSpPr>
          <xdr:spPr>
            <a:xfrm>
              <a:off x="879943" y="488296"/>
              <a:ext cx="1848971"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42" name="TextBox 14">
              <a:extLst>
                <a:ext uri="{FF2B5EF4-FFF2-40B4-BE49-F238E27FC236}">
                  <a16:creationId xmlns:a16="http://schemas.microsoft.com/office/drawing/2014/main" id="{00000000-0008-0000-0600-00001E000000}"/>
                </a:ext>
              </a:extLst>
            </xdr:cNvPr>
            <xdr:cNvSpPr txBox="1"/>
          </xdr:nvSpPr>
          <xdr:spPr>
            <a:xfrm>
              <a:off x="3894325" y="499503"/>
              <a:ext cx="1992965" cy="246529"/>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sp macro="" textlink="">
          <xdr:nvSpPr>
            <xdr:cNvPr id="43" name="TextBox 10">
              <a:extLst>
                <a:ext uri="{FF2B5EF4-FFF2-40B4-BE49-F238E27FC236}">
                  <a16:creationId xmlns:a16="http://schemas.microsoft.com/office/drawing/2014/main" id="{00000000-0008-0000-0600-00001F000000}"/>
                </a:ext>
              </a:extLst>
            </xdr:cNvPr>
            <xdr:cNvSpPr txBox="1"/>
          </xdr:nvSpPr>
          <xdr:spPr>
            <a:xfrm>
              <a:off x="9569484" y="510708"/>
              <a:ext cx="2570691" cy="235323"/>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sp macro="" textlink="">
          <xdr:nvSpPr>
            <xdr:cNvPr id="44" name="TextBox 9">
              <a:extLst>
                <a:ext uri="{FF2B5EF4-FFF2-40B4-BE49-F238E27FC236}">
                  <a16:creationId xmlns:a16="http://schemas.microsoft.com/office/drawing/2014/main" id="{00000000-0008-0000-0600-000020000000}"/>
                </a:ext>
              </a:extLst>
            </xdr:cNvPr>
            <xdr:cNvSpPr txBox="1"/>
          </xdr:nvSpPr>
          <xdr:spPr>
            <a:xfrm>
              <a:off x="6538916" y="533118"/>
              <a:ext cx="2532303"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45" name="TextBox 18">
              <a:extLst>
                <a:ext uri="{FF2B5EF4-FFF2-40B4-BE49-F238E27FC236}">
                  <a16:creationId xmlns:a16="http://schemas.microsoft.com/office/drawing/2014/main" id="{00000000-0008-0000-0600-000021000000}"/>
                </a:ext>
              </a:extLst>
            </xdr:cNvPr>
            <xdr:cNvSpPr txBox="1"/>
          </xdr:nvSpPr>
          <xdr:spPr>
            <a:xfrm>
              <a:off x="12406316" y="495018"/>
              <a:ext cx="2532303" cy="224118"/>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Gas</a:t>
              </a:r>
            </a:p>
          </xdr:txBody>
        </xdr:sp>
        <xdr:sp macro="" textlink="">
          <xdr:nvSpPr>
            <xdr:cNvPr id="46" name="TextBox 19">
              <a:extLst>
                <a:ext uri="{FF2B5EF4-FFF2-40B4-BE49-F238E27FC236}">
                  <a16:creationId xmlns:a16="http://schemas.microsoft.com/office/drawing/2014/main" id="{00000000-0008-0000-0600-000022000000}"/>
                </a:ext>
              </a:extLst>
            </xdr:cNvPr>
            <xdr:cNvSpPr txBox="1"/>
          </xdr:nvSpPr>
          <xdr:spPr>
            <a:xfrm>
              <a:off x="15526532" y="488295"/>
              <a:ext cx="1938118" cy="242049"/>
            </a:xfrm>
            <a:prstGeom prst="rect">
              <a:avLst/>
            </a:prstGeom>
            <a:noFill/>
            <a:ln w="349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100"/>
                <a:t>Hazardous Liquid</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yeracorp-my.sharepoint.com/Users/bens%20pc/AppData/Local/Packages/Microsoft.MicrosoftEdge_8wekyb3d8bbwe/TempState/Downloads/Quarterly%20Compliance%20Report%20%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Report"/>
      <sheetName val="Monthly Comparison"/>
      <sheetName val="Quarterly Comparison"/>
      <sheetName val="Yearly Comparison"/>
      <sheetName val="Quarter List"/>
      <sheetName val="Facility List"/>
      <sheetName val="Business List"/>
      <sheetName val="Agency List"/>
      <sheetName val="Type List"/>
      <sheetName val="KeyeraThirdParty List"/>
      <sheetName val="Sheet1"/>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005696"/>
      </a:accent1>
      <a:accent2>
        <a:srgbClr val="F58426"/>
      </a:accent2>
      <a:accent3>
        <a:srgbClr val="666666"/>
      </a:accent3>
      <a:accent4>
        <a:srgbClr val="A6A6A6"/>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57562-79B7-4979-A7F4-16BAF1F499CA}">
  <dimension ref="A1:J124"/>
  <sheetViews>
    <sheetView tabSelected="1" view="pageBreakPreview" zoomScaleNormal="100" zoomScaleSheetLayoutView="100" workbookViewId="0">
      <selection activeCell="D117" sqref="D117"/>
    </sheetView>
  </sheetViews>
  <sheetFormatPr defaultRowHeight="14.25" x14ac:dyDescent="0.45"/>
  <cols>
    <col min="1" max="1" width="36.59765625" customWidth="1"/>
    <col min="2" max="2" width="13.46484375" customWidth="1"/>
    <col min="3" max="7" width="11.86328125" customWidth="1"/>
    <col min="8" max="9" width="14" customWidth="1"/>
    <col min="10" max="10" width="80.6640625" customWidth="1"/>
  </cols>
  <sheetData>
    <row r="1" spans="1:10" ht="30.75" x14ac:dyDescent="0.45">
      <c r="A1" s="97" t="s">
        <v>333</v>
      </c>
      <c r="B1" s="64"/>
      <c r="C1" s="67"/>
      <c r="D1" s="67"/>
      <c r="E1" s="67"/>
      <c r="F1" s="67"/>
      <c r="G1" s="67"/>
      <c r="H1" s="76"/>
      <c r="I1" s="76"/>
      <c r="J1" s="82"/>
    </row>
    <row r="2" spans="1:10" ht="10.5" customHeight="1" x14ac:dyDescent="0.45">
      <c r="A2" s="50"/>
      <c r="B2" s="64"/>
      <c r="C2" s="67"/>
      <c r="D2" s="67"/>
      <c r="E2" s="67"/>
      <c r="F2" s="67"/>
      <c r="G2" s="3"/>
      <c r="H2" s="76"/>
      <c r="I2" s="76"/>
      <c r="J2" s="82"/>
    </row>
    <row r="3" spans="1:10" ht="15.75" x14ac:dyDescent="0.45">
      <c r="A3" s="114" t="s">
        <v>0</v>
      </c>
      <c r="B3" s="114" t="s">
        <v>1</v>
      </c>
      <c r="C3" s="115">
        <v>2023</v>
      </c>
      <c r="D3" s="115">
        <v>2022</v>
      </c>
      <c r="E3" s="115">
        <v>2021</v>
      </c>
      <c r="F3" s="115">
        <v>2020</v>
      </c>
      <c r="G3" s="115">
        <v>2019</v>
      </c>
      <c r="H3" s="116" t="s">
        <v>2</v>
      </c>
      <c r="I3" s="116" t="s">
        <v>3</v>
      </c>
      <c r="J3" s="117" t="s">
        <v>4</v>
      </c>
    </row>
    <row r="4" spans="1:10" x14ac:dyDescent="0.45">
      <c r="A4" s="66" t="s">
        <v>5</v>
      </c>
      <c r="B4" s="66"/>
      <c r="C4" s="68"/>
      <c r="D4" s="68"/>
      <c r="E4" s="68"/>
      <c r="F4" s="68"/>
      <c r="G4" s="68"/>
      <c r="H4" s="68"/>
      <c r="I4" s="68"/>
      <c r="J4" s="83"/>
    </row>
    <row r="5" spans="1:10" ht="42.75" x14ac:dyDescent="0.45">
      <c r="A5" s="49" t="s">
        <v>6</v>
      </c>
      <c r="B5" s="49" t="s">
        <v>7</v>
      </c>
      <c r="C5" s="72">
        <v>1777465</v>
      </c>
      <c r="D5" s="58">
        <v>1670992</v>
      </c>
      <c r="E5" s="58">
        <v>1692383.57679335</v>
      </c>
      <c r="F5" s="58">
        <v>1595389.85327295</v>
      </c>
      <c r="G5" s="58">
        <v>1630624.0266194069</v>
      </c>
      <c r="H5" s="56" t="s">
        <v>48</v>
      </c>
      <c r="I5" s="56" t="s">
        <v>49</v>
      </c>
      <c r="J5" s="84"/>
    </row>
    <row r="6" spans="1:10" ht="42.75" x14ac:dyDescent="0.45">
      <c r="A6" s="49" t="s">
        <v>8</v>
      </c>
      <c r="B6" s="49" t="s">
        <v>7</v>
      </c>
      <c r="C6" s="72">
        <v>232502</v>
      </c>
      <c r="D6" s="58">
        <v>322216</v>
      </c>
      <c r="E6" s="58">
        <v>348219.63445332233</v>
      </c>
      <c r="F6" s="58">
        <v>324521.98185393459</v>
      </c>
      <c r="G6" s="58">
        <v>491323.46299221745</v>
      </c>
      <c r="H6" s="56" t="s">
        <v>33</v>
      </c>
      <c r="I6" s="56" t="s">
        <v>50</v>
      </c>
      <c r="J6" s="84"/>
    </row>
    <row r="7" spans="1:10" ht="57" x14ac:dyDescent="0.45">
      <c r="A7" s="49" t="s">
        <v>9</v>
      </c>
      <c r="B7" s="49" t="s">
        <v>7</v>
      </c>
      <c r="C7" s="72">
        <v>2009967</v>
      </c>
      <c r="D7" s="58">
        <v>1993208</v>
      </c>
      <c r="E7" s="58">
        <v>2040603.2112466723</v>
      </c>
      <c r="F7" s="58">
        <v>1919911.8351268847</v>
      </c>
      <c r="G7" s="58">
        <v>2121947.4896116243</v>
      </c>
      <c r="H7" s="56" t="s">
        <v>33</v>
      </c>
      <c r="I7" s="56" t="s">
        <v>51</v>
      </c>
      <c r="J7" s="84"/>
    </row>
    <row r="8" spans="1:10" ht="38.65" customHeight="1" x14ac:dyDescent="0.45">
      <c r="A8" s="49" t="s">
        <v>10</v>
      </c>
      <c r="B8" s="49" t="s">
        <v>14</v>
      </c>
      <c r="C8" s="95">
        <v>4.1099999999999998E-2</v>
      </c>
      <c r="D8" s="62">
        <v>4.5089256326597597E-2</v>
      </c>
      <c r="E8" s="62">
        <v>4.6089552534013895E-2</v>
      </c>
      <c r="F8" s="62">
        <v>4.9729003049991796E-2</v>
      </c>
      <c r="G8" s="62">
        <v>5.2107766645705954E-2</v>
      </c>
      <c r="H8" s="56" t="s">
        <v>33</v>
      </c>
      <c r="I8" s="56" t="s">
        <v>52</v>
      </c>
      <c r="J8" s="55" t="s">
        <v>334</v>
      </c>
    </row>
    <row r="9" spans="1:10" ht="28.5" x14ac:dyDescent="0.45">
      <c r="A9" s="60" t="s">
        <v>11</v>
      </c>
      <c r="B9" s="60"/>
      <c r="C9" s="61"/>
      <c r="D9" s="61"/>
      <c r="E9" s="69"/>
      <c r="F9" s="61"/>
      <c r="G9" s="61"/>
      <c r="H9" s="61"/>
      <c r="I9" s="61"/>
      <c r="J9" s="61"/>
    </row>
    <row r="10" spans="1:10" ht="42.75" x14ac:dyDescent="0.45">
      <c r="A10" s="49" t="s">
        <v>12</v>
      </c>
      <c r="B10" s="49" t="s">
        <v>7</v>
      </c>
      <c r="C10" s="87">
        <v>1504200.4</v>
      </c>
      <c r="D10" s="58">
        <v>1486426.34617</v>
      </c>
      <c r="E10" s="58">
        <v>1492769.6291863732</v>
      </c>
      <c r="F10" s="58">
        <v>1509238</v>
      </c>
      <c r="G10" s="58">
        <v>1627630.4815917767</v>
      </c>
      <c r="H10" s="56" t="s">
        <v>48</v>
      </c>
      <c r="I10" s="56" t="s">
        <v>49</v>
      </c>
      <c r="J10" s="84"/>
    </row>
    <row r="11" spans="1:10" ht="57" x14ac:dyDescent="0.45">
      <c r="A11" s="49" t="s">
        <v>13</v>
      </c>
      <c r="B11" s="49" t="s">
        <v>7</v>
      </c>
      <c r="C11" s="87">
        <v>183129.81826000003</v>
      </c>
      <c r="D11" s="58">
        <v>246802</v>
      </c>
      <c r="E11" s="58">
        <v>270537</v>
      </c>
      <c r="F11" s="58">
        <v>304913</v>
      </c>
      <c r="G11" s="58">
        <v>505271.22109579516</v>
      </c>
      <c r="H11" s="56" t="s">
        <v>33</v>
      </c>
      <c r="I11" s="56" t="s">
        <v>50</v>
      </c>
      <c r="J11" s="84"/>
    </row>
    <row r="12" spans="1:10" ht="57" x14ac:dyDescent="0.45">
      <c r="A12" s="49" t="s">
        <v>9</v>
      </c>
      <c r="B12" s="49" t="s">
        <v>7</v>
      </c>
      <c r="C12" s="87">
        <v>1687330.21826</v>
      </c>
      <c r="D12" s="58">
        <v>1733228.34617</v>
      </c>
      <c r="E12" s="58">
        <v>1763306.6291863732</v>
      </c>
      <c r="F12" s="58">
        <v>1814151</v>
      </c>
      <c r="G12" s="58">
        <v>2132901.7026875718</v>
      </c>
      <c r="H12" s="56" t="s">
        <v>33</v>
      </c>
      <c r="I12" s="56" t="s">
        <v>51</v>
      </c>
      <c r="J12" s="84"/>
    </row>
    <row r="13" spans="1:10" ht="42.4" customHeight="1" x14ac:dyDescent="0.45">
      <c r="A13" s="49" t="s">
        <v>10</v>
      </c>
      <c r="B13" s="49" t="s">
        <v>14</v>
      </c>
      <c r="C13" s="90">
        <v>3.9290700600946596E-2</v>
      </c>
      <c r="D13" s="62">
        <v>4.4639726009653602E-2</v>
      </c>
      <c r="E13" s="62">
        <v>4.4880849241070546E-2</v>
      </c>
      <c r="F13" s="62">
        <v>5.18569215370892E-2</v>
      </c>
      <c r="G13" s="62">
        <v>5.7933795788567097E-2</v>
      </c>
      <c r="H13" s="56" t="s">
        <v>33</v>
      </c>
      <c r="I13" s="56" t="s">
        <v>52</v>
      </c>
      <c r="J13" s="55" t="s">
        <v>334</v>
      </c>
    </row>
    <row r="14" spans="1:10" ht="38.25" customHeight="1" x14ac:dyDescent="0.45">
      <c r="A14" s="49" t="s">
        <v>15</v>
      </c>
      <c r="B14" s="49" t="s">
        <v>16</v>
      </c>
      <c r="C14" s="74">
        <v>1</v>
      </c>
      <c r="D14" s="62">
        <v>0.99999284931942478</v>
      </c>
      <c r="E14" s="62">
        <v>1</v>
      </c>
      <c r="F14" s="62">
        <v>0.99990000000000001</v>
      </c>
      <c r="G14" s="62">
        <v>0.93</v>
      </c>
      <c r="H14" s="56" t="s">
        <v>48</v>
      </c>
      <c r="I14" s="56" t="s">
        <v>33</v>
      </c>
      <c r="J14" s="55"/>
    </row>
    <row r="15" spans="1:10" ht="32.65" customHeight="1" x14ac:dyDescent="0.45">
      <c r="A15" s="49" t="s">
        <v>17</v>
      </c>
      <c r="B15" s="49" t="s">
        <v>16</v>
      </c>
      <c r="C15" s="74">
        <v>1</v>
      </c>
      <c r="D15" s="62">
        <v>0.96194973829969299</v>
      </c>
      <c r="E15" s="62">
        <v>0.95050000000000001</v>
      </c>
      <c r="F15" s="62">
        <v>0.872</v>
      </c>
      <c r="G15" s="62">
        <v>0.64</v>
      </c>
      <c r="H15" s="56" t="s">
        <v>33</v>
      </c>
      <c r="I15" s="56" t="s">
        <v>33</v>
      </c>
      <c r="J15" s="55"/>
    </row>
    <row r="16" spans="1:10" ht="21.85" customHeight="1" x14ac:dyDescent="0.45">
      <c r="A16" s="49" t="s">
        <v>18</v>
      </c>
      <c r="B16" s="49" t="s">
        <v>19</v>
      </c>
      <c r="C16" s="87">
        <v>1420883.554</v>
      </c>
      <c r="D16" s="58">
        <v>1386570</v>
      </c>
      <c r="E16" s="58">
        <v>1386554.7004693237</v>
      </c>
      <c r="F16" s="58">
        <v>1401493</v>
      </c>
      <c r="G16" s="58">
        <v>1538463.9178341713</v>
      </c>
      <c r="H16" s="56" t="s">
        <v>48</v>
      </c>
      <c r="I16" s="56" t="s">
        <v>53</v>
      </c>
      <c r="J16" s="55"/>
    </row>
    <row r="17" spans="1:10" ht="24.4" customHeight="1" x14ac:dyDescent="0.45">
      <c r="A17" s="49" t="s">
        <v>20</v>
      </c>
      <c r="B17" s="49" t="s">
        <v>19</v>
      </c>
      <c r="C17" s="87">
        <v>2225.1857</v>
      </c>
      <c r="D17" s="58">
        <v>2985</v>
      </c>
      <c r="E17" s="58">
        <v>3403</v>
      </c>
      <c r="F17" s="58">
        <v>3173</v>
      </c>
      <c r="G17" s="58">
        <v>3241</v>
      </c>
      <c r="H17" s="56" t="s">
        <v>48</v>
      </c>
      <c r="I17" s="56" t="s">
        <v>53</v>
      </c>
      <c r="J17" s="55"/>
    </row>
    <row r="18" spans="1:10" ht="24.75" customHeight="1" x14ac:dyDescent="0.45">
      <c r="A18" s="49" t="s">
        <v>21</v>
      </c>
      <c r="B18" s="49" t="s">
        <v>7</v>
      </c>
      <c r="C18" s="87">
        <v>62305</v>
      </c>
      <c r="D18" s="58">
        <v>74628</v>
      </c>
      <c r="E18" s="58">
        <v>85075</v>
      </c>
      <c r="F18" s="58">
        <v>79325</v>
      </c>
      <c r="G18" s="58">
        <v>81025</v>
      </c>
      <c r="H18" s="56" t="s">
        <v>48</v>
      </c>
      <c r="I18" s="56" t="s">
        <v>53</v>
      </c>
      <c r="J18" s="55"/>
    </row>
    <row r="19" spans="1:10" ht="34.9" customHeight="1" x14ac:dyDescent="0.45">
      <c r="A19" s="49" t="s">
        <v>22</v>
      </c>
      <c r="B19" s="49" t="s">
        <v>16</v>
      </c>
      <c r="C19" s="74">
        <v>4.1399999999999999E-2</v>
      </c>
      <c r="D19" s="63">
        <v>0.05</v>
      </c>
      <c r="E19" s="63">
        <v>0.06</v>
      </c>
      <c r="F19" s="63">
        <v>0.05</v>
      </c>
      <c r="G19" s="63">
        <v>0.05</v>
      </c>
      <c r="H19" s="56" t="s">
        <v>48</v>
      </c>
      <c r="I19" s="56" t="s">
        <v>53</v>
      </c>
      <c r="J19" s="55" t="s">
        <v>54</v>
      </c>
    </row>
    <row r="20" spans="1:10" ht="34.9" customHeight="1" x14ac:dyDescent="0.45">
      <c r="A20" s="49" t="s">
        <v>23</v>
      </c>
      <c r="B20" s="49" t="s">
        <v>19</v>
      </c>
      <c r="C20" s="87">
        <v>2894.45</v>
      </c>
      <c r="D20" s="58">
        <v>2836</v>
      </c>
      <c r="E20" s="58">
        <v>4058</v>
      </c>
      <c r="F20" s="58">
        <v>4846</v>
      </c>
      <c r="G20" s="58">
        <v>5916</v>
      </c>
      <c r="H20" s="56" t="s">
        <v>48</v>
      </c>
      <c r="I20" s="56" t="s">
        <v>56</v>
      </c>
      <c r="J20" s="55" t="s">
        <v>55</v>
      </c>
    </row>
    <row r="21" spans="1:10" ht="36.75" customHeight="1" x14ac:dyDescent="0.45">
      <c r="A21" s="49" t="s">
        <v>24</v>
      </c>
      <c r="B21" s="49" t="s">
        <v>19</v>
      </c>
      <c r="C21" s="87">
        <v>1287.5133599999999</v>
      </c>
      <c r="D21" s="58">
        <v>1411.06944</v>
      </c>
      <c r="E21" s="58">
        <v>1210</v>
      </c>
      <c r="F21" s="58">
        <v>1116</v>
      </c>
      <c r="G21" s="58">
        <v>3215</v>
      </c>
      <c r="H21" s="56" t="s">
        <v>58</v>
      </c>
      <c r="I21" s="56" t="s">
        <v>56</v>
      </c>
      <c r="J21" s="55" t="s">
        <v>57</v>
      </c>
    </row>
    <row r="22" spans="1:10" ht="24.75" customHeight="1" x14ac:dyDescent="0.45">
      <c r="A22" s="49" t="s">
        <v>25</v>
      </c>
      <c r="B22" s="49" t="s">
        <v>19</v>
      </c>
      <c r="C22" s="87">
        <v>612.70000000000005</v>
      </c>
      <c r="D22" s="58">
        <v>1138.2961700000001</v>
      </c>
      <c r="E22" s="58">
        <v>2181</v>
      </c>
      <c r="F22" s="58">
        <v>1329</v>
      </c>
      <c r="G22" s="58">
        <v>2076.4906999999998</v>
      </c>
      <c r="H22" s="56" t="s">
        <v>58</v>
      </c>
      <c r="I22" s="56" t="s">
        <v>56</v>
      </c>
      <c r="J22" s="55"/>
    </row>
    <row r="23" spans="1:10" ht="20.25" customHeight="1" x14ac:dyDescent="0.45">
      <c r="A23" s="49" t="s">
        <v>26</v>
      </c>
      <c r="B23" s="49" t="s">
        <v>19</v>
      </c>
      <c r="C23" s="87">
        <v>95.038489999999996</v>
      </c>
      <c r="D23" s="58">
        <v>106.34707310943821</v>
      </c>
      <c r="E23" s="58">
        <v>105.58887415498378</v>
      </c>
      <c r="F23" s="58">
        <v>117</v>
      </c>
      <c r="G23" s="58">
        <v>128</v>
      </c>
      <c r="H23" s="56" t="s">
        <v>58</v>
      </c>
      <c r="I23" s="56" t="s">
        <v>56</v>
      </c>
      <c r="J23" s="55" t="s">
        <v>55</v>
      </c>
    </row>
    <row r="24" spans="1:10" ht="30.85" customHeight="1" x14ac:dyDescent="0.45">
      <c r="A24" s="49" t="s">
        <v>27</v>
      </c>
      <c r="B24" s="49" t="s">
        <v>19</v>
      </c>
      <c r="C24" s="87">
        <v>51152.869709999999</v>
      </c>
      <c r="D24" s="58">
        <v>74866.578020000015</v>
      </c>
      <c r="E24" s="70">
        <v>76164</v>
      </c>
      <c r="F24" s="71">
        <v>72704</v>
      </c>
      <c r="G24" s="59">
        <v>56007</v>
      </c>
      <c r="H24" s="56" t="s">
        <v>33</v>
      </c>
      <c r="I24" s="56" t="s">
        <v>33</v>
      </c>
      <c r="J24" s="55"/>
    </row>
    <row r="25" spans="1:10" ht="30.85" customHeight="1" x14ac:dyDescent="0.45">
      <c r="A25" s="49" t="s">
        <v>28</v>
      </c>
      <c r="B25" s="49"/>
      <c r="C25" s="74">
        <v>7.8E-2</v>
      </c>
      <c r="D25" s="74">
        <v>0</v>
      </c>
      <c r="E25" s="74">
        <v>0</v>
      </c>
      <c r="F25" s="74">
        <v>0</v>
      </c>
      <c r="G25" s="74">
        <v>0</v>
      </c>
      <c r="H25" s="74"/>
      <c r="I25" s="74"/>
      <c r="J25" s="55"/>
    </row>
    <row r="26" spans="1:10" ht="30.85" customHeight="1" x14ac:dyDescent="0.45">
      <c r="A26" s="49" t="s">
        <v>29</v>
      </c>
      <c r="B26" s="49" t="s">
        <v>7</v>
      </c>
      <c r="C26" s="58">
        <v>189458</v>
      </c>
      <c r="D26" s="58">
        <v>157879</v>
      </c>
      <c r="E26" s="72">
        <v>121981</v>
      </c>
      <c r="F26" s="71">
        <v>45162</v>
      </c>
      <c r="G26" s="59">
        <v>40822</v>
      </c>
      <c r="H26" s="56" t="s">
        <v>60</v>
      </c>
      <c r="I26" s="56" t="s">
        <v>33</v>
      </c>
      <c r="J26" s="55" t="s">
        <v>59</v>
      </c>
    </row>
    <row r="27" spans="1:10" x14ac:dyDescent="0.45">
      <c r="A27" s="50"/>
      <c r="B27" s="50"/>
      <c r="C27" s="3"/>
      <c r="D27" s="3"/>
      <c r="E27" s="3"/>
      <c r="F27" s="3"/>
      <c r="G27" s="3"/>
      <c r="H27" s="76"/>
      <c r="I27" s="76"/>
      <c r="J27" s="82"/>
    </row>
    <row r="28" spans="1:10" ht="15.75" x14ac:dyDescent="0.45">
      <c r="A28" s="110" t="s">
        <v>30</v>
      </c>
      <c r="B28" s="110" t="s">
        <v>1</v>
      </c>
      <c r="C28" s="111">
        <v>2023</v>
      </c>
      <c r="D28" s="111">
        <v>2022</v>
      </c>
      <c r="E28" s="111">
        <v>2021</v>
      </c>
      <c r="F28" s="111">
        <v>2020</v>
      </c>
      <c r="G28" s="111">
        <v>2019</v>
      </c>
      <c r="H28" s="112" t="s">
        <v>2</v>
      </c>
      <c r="I28" s="112" t="s">
        <v>3</v>
      </c>
      <c r="J28" s="113" t="s">
        <v>4</v>
      </c>
    </row>
    <row r="29" spans="1:10" x14ac:dyDescent="0.45">
      <c r="A29" s="49" t="s">
        <v>31</v>
      </c>
      <c r="B29" s="49" t="s">
        <v>32</v>
      </c>
      <c r="C29" s="57">
        <v>0</v>
      </c>
      <c r="D29" s="57">
        <v>0</v>
      </c>
      <c r="E29" s="57">
        <v>0</v>
      </c>
      <c r="F29" s="57">
        <v>0</v>
      </c>
      <c r="G29" s="57">
        <v>0</v>
      </c>
      <c r="H29" s="77" t="s">
        <v>33</v>
      </c>
      <c r="I29" s="77" t="s">
        <v>71</v>
      </c>
      <c r="J29" s="85" t="s">
        <v>70</v>
      </c>
    </row>
    <row r="30" spans="1:10" ht="106.15" customHeight="1" x14ac:dyDescent="0.45">
      <c r="A30" s="49" t="s">
        <v>72</v>
      </c>
      <c r="B30" s="49" t="s">
        <v>32</v>
      </c>
      <c r="C30" s="57">
        <v>1</v>
      </c>
      <c r="D30" s="57">
        <v>2</v>
      </c>
      <c r="E30" s="57">
        <v>5</v>
      </c>
      <c r="F30" s="57">
        <v>3</v>
      </c>
      <c r="G30" s="57">
        <v>4</v>
      </c>
      <c r="H30" s="77" t="s">
        <v>75</v>
      </c>
      <c r="I30" s="77" t="s">
        <v>76</v>
      </c>
      <c r="J30" s="55" t="s">
        <v>74</v>
      </c>
    </row>
    <row r="31" spans="1:10" ht="26.65" customHeight="1" x14ac:dyDescent="0.45">
      <c r="A31" s="49" t="s">
        <v>77</v>
      </c>
      <c r="B31" s="49" t="s">
        <v>78</v>
      </c>
      <c r="C31" s="73">
        <v>553.50334776</v>
      </c>
      <c r="D31" s="73">
        <v>40.880000000000003</v>
      </c>
      <c r="E31" s="73">
        <v>71.45</v>
      </c>
      <c r="F31" s="73">
        <v>31.449053849999999</v>
      </c>
      <c r="G31" s="73">
        <v>182.40451232999999</v>
      </c>
      <c r="H31" s="77" t="s">
        <v>75</v>
      </c>
      <c r="I31" s="77" t="s">
        <v>76</v>
      </c>
      <c r="J31" s="55"/>
    </row>
    <row r="32" spans="1:10" ht="33" customHeight="1" x14ac:dyDescent="0.45">
      <c r="A32" s="49" t="s">
        <v>79</v>
      </c>
      <c r="B32" s="49" t="s">
        <v>78</v>
      </c>
      <c r="C32" s="73">
        <v>553.50334776</v>
      </c>
      <c r="D32" s="73">
        <v>39.625807850999998</v>
      </c>
      <c r="E32" s="73">
        <v>71.45</v>
      </c>
      <c r="F32" s="73">
        <v>28.304148470000001</v>
      </c>
      <c r="G32" s="73">
        <v>147.81055309499999</v>
      </c>
      <c r="H32" s="77" t="s">
        <v>75</v>
      </c>
      <c r="I32" s="77" t="s">
        <v>76</v>
      </c>
      <c r="J32" s="55" t="s">
        <v>80</v>
      </c>
    </row>
    <row r="33" spans="1:10" ht="94.9" customHeight="1" x14ac:dyDescent="0.45">
      <c r="A33" s="49" t="s">
        <v>81</v>
      </c>
      <c r="B33" s="49" t="s">
        <v>78</v>
      </c>
      <c r="C33" s="57">
        <v>0</v>
      </c>
      <c r="D33" s="73">
        <v>0</v>
      </c>
      <c r="E33" s="73">
        <v>0</v>
      </c>
      <c r="F33" s="73">
        <v>6.2898107699999999</v>
      </c>
      <c r="G33" s="73">
        <v>0</v>
      </c>
      <c r="H33" s="77" t="s">
        <v>75</v>
      </c>
      <c r="I33" s="77" t="s">
        <v>76</v>
      </c>
      <c r="J33" s="55" t="s">
        <v>82</v>
      </c>
    </row>
    <row r="34" spans="1:10" ht="21.4" customHeight="1" x14ac:dyDescent="0.45">
      <c r="A34" s="49" t="s">
        <v>83</v>
      </c>
      <c r="B34" s="49" t="s">
        <v>78</v>
      </c>
      <c r="C34" s="99" t="s">
        <v>34</v>
      </c>
      <c r="D34" s="100"/>
      <c r="E34" s="100"/>
      <c r="F34" s="100"/>
      <c r="G34" s="101"/>
      <c r="H34" s="77" t="s">
        <v>75</v>
      </c>
      <c r="I34" s="77" t="s">
        <v>76</v>
      </c>
      <c r="J34" s="55"/>
    </row>
    <row r="35" spans="1:10" x14ac:dyDescent="0.45">
      <c r="A35" s="50"/>
      <c r="B35" s="50"/>
      <c r="C35" s="3"/>
      <c r="D35" s="3"/>
      <c r="E35" s="3"/>
      <c r="F35" s="3"/>
      <c r="G35" s="3"/>
      <c r="H35" s="76"/>
      <c r="I35" s="76"/>
      <c r="J35" s="82"/>
    </row>
    <row r="36" spans="1:10" ht="15.75" x14ac:dyDescent="0.45">
      <c r="A36" s="110" t="s">
        <v>35</v>
      </c>
      <c r="B36" s="110" t="s">
        <v>1</v>
      </c>
      <c r="C36" s="111">
        <v>2023</v>
      </c>
      <c r="D36" s="111">
        <v>2022</v>
      </c>
      <c r="E36" s="111">
        <v>2021</v>
      </c>
      <c r="F36" s="111">
        <v>2020</v>
      </c>
      <c r="G36" s="111">
        <v>2019</v>
      </c>
      <c r="H36" s="112" t="s">
        <v>2</v>
      </c>
      <c r="I36" s="112" t="s">
        <v>3</v>
      </c>
      <c r="J36" s="113" t="s">
        <v>4</v>
      </c>
    </row>
    <row r="37" spans="1:10" x14ac:dyDescent="0.45">
      <c r="A37" s="49" t="s">
        <v>61</v>
      </c>
      <c r="B37" s="49" t="s">
        <v>32</v>
      </c>
      <c r="C37" s="57">
        <v>1</v>
      </c>
      <c r="D37" s="57">
        <v>1</v>
      </c>
      <c r="E37" s="57">
        <v>1</v>
      </c>
      <c r="F37" s="57">
        <v>1</v>
      </c>
      <c r="G37" s="57">
        <v>1</v>
      </c>
      <c r="H37" s="77" t="s">
        <v>63</v>
      </c>
      <c r="I37" s="77" t="s">
        <v>33</v>
      </c>
      <c r="J37" s="102" t="s">
        <v>62</v>
      </c>
    </row>
    <row r="38" spans="1:10" x14ac:dyDescent="0.45">
      <c r="A38" s="49" t="s">
        <v>64</v>
      </c>
      <c r="B38" s="49" t="s">
        <v>32</v>
      </c>
      <c r="C38" s="57">
        <v>0</v>
      </c>
      <c r="D38" s="57">
        <v>0</v>
      </c>
      <c r="E38" s="57">
        <v>1</v>
      </c>
      <c r="F38" s="57">
        <v>2</v>
      </c>
      <c r="G38" s="57">
        <v>1</v>
      </c>
      <c r="H38" s="77" t="s">
        <v>63</v>
      </c>
      <c r="I38" s="77" t="s">
        <v>33</v>
      </c>
      <c r="J38" s="103"/>
    </row>
    <row r="39" spans="1:10" ht="31.9" customHeight="1" x14ac:dyDescent="0.45">
      <c r="A39" s="49" t="s">
        <v>65</v>
      </c>
      <c r="B39" s="49" t="s">
        <v>16</v>
      </c>
      <c r="C39" s="57">
        <v>0.18</v>
      </c>
      <c r="D39" s="57">
        <v>0.17</v>
      </c>
      <c r="E39" s="57">
        <v>0.34</v>
      </c>
      <c r="F39" s="57">
        <v>0.57999999999999996</v>
      </c>
      <c r="G39" s="57">
        <v>0.34</v>
      </c>
      <c r="H39" s="77" t="s">
        <v>63</v>
      </c>
      <c r="I39" s="77" t="s">
        <v>33</v>
      </c>
      <c r="J39" s="55" t="s">
        <v>66</v>
      </c>
    </row>
    <row r="40" spans="1:10" ht="31.9" customHeight="1" x14ac:dyDescent="0.45">
      <c r="A40" s="49" t="s">
        <v>67</v>
      </c>
      <c r="B40" s="49" t="s">
        <v>16</v>
      </c>
      <c r="C40" s="74">
        <v>0.104</v>
      </c>
      <c r="D40" s="74">
        <v>2.3E-2</v>
      </c>
      <c r="E40" s="74">
        <v>0.157</v>
      </c>
      <c r="F40" s="74">
        <v>0.13500000000000001</v>
      </c>
      <c r="G40" s="74">
        <v>4.7E-2</v>
      </c>
      <c r="H40" s="77" t="s">
        <v>68</v>
      </c>
      <c r="I40" s="77" t="s">
        <v>33</v>
      </c>
      <c r="J40" s="55"/>
    </row>
    <row r="41" spans="1:10" ht="31.9" customHeight="1" x14ac:dyDescent="0.45">
      <c r="A41" s="49" t="s">
        <v>69</v>
      </c>
      <c r="B41" s="49" t="s">
        <v>16</v>
      </c>
      <c r="C41" s="74">
        <v>0.318</v>
      </c>
      <c r="D41" s="74">
        <v>0.27400000000000002</v>
      </c>
      <c r="E41" s="74">
        <v>0.50600000000000001</v>
      </c>
      <c r="F41" s="74">
        <v>0.36799999999999999</v>
      </c>
      <c r="G41" s="74">
        <v>0.17100000000000001</v>
      </c>
      <c r="H41" s="77" t="s">
        <v>68</v>
      </c>
      <c r="I41" s="77" t="s">
        <v>33</v>
      </c>
      <c r="J41" s="55"/>
    </row>
    <row r="42" spans="1:10" x14ac:dyDescent="0.45">
      <c r="A42" s="50"/>
      <c r="B42" s="50"/>
      <c r="C42" s="3"/>
      <c r="D42" s="3"/>
      <c r="E42" s="3"/>
      <c r="F42" s="3"/>
      <c r="G42" s="3"/>
      <c r="H42" s="76"/>
      <c r="I42" s="76"/>
      <c r="J42" s="82"/>
    </row>
    <row r="43" spans="1:10" ht="15.75" x14ac:dyDescent="0.45">
      <c r="A43" s="110" t="s">
        <v>36</v>
      </c>
      <c r="B43" s="110" t="s">
        <v>1</v>
      </c>
      <c r="C43" s="111">
        <v>2023</v>
      </c>
      <c r="D43" s="111">
        <v>2022</v>
      </c>
      <c r="E43" s="111">
        <v>2021</v>
      </c>
      <c r="F43" s="111">
        <v>2020</v>
      </c>
      <c r="G43" s="111">
        <v>2019</v>
      </c>
      <c r="H43" s="112" t="s">
        <v>2</v>
      </c>
      <c r="I43" s="112" t="s">
        <v>3</v>
      </c>
      <c r="J43" s="113" t="s">
        <v>4</v>
      </c>
    </row>
    <row r="44" spans="1:10" ht="44.25" customHeight="1" x14ac:dyDescent="0.45">
      <c r="A44" s="54" t="s">
        <v>84</v>
      </c>
      <c r="B44" s="54" t="s">
        <v>16</v>
      </c>
      <c r="C44" s="75">
        <v>0</v>
      </c>
      <c r="D44" s="75">
        <v>0</v>
      </c>
      <c r="E44" s="75">
        <v>0</v>
      </c>
      <c r="F44" s="75">
        <v>0</v>
      </c>
      <c r="G44" s="75">
        <v>0</v>
      </c>
      <c r="H44" s="77" t="s">
        <v>86</v>
      </c>
      <c r="I44" s="77" t="s">
        <v>87</v>
      </c>
      <c r="J44" s="86" t="s">
        <v>85</v>
      </c>
    </row>
    <row r="45" spans="1:10" ht="42.75" customHeight="1" x14ac:dyDescent="0.45">
      <c r="A45" s="54" t="s">
        <v>88</v>
      </c>
      <c r="B45" s="49" t="s">
        <v>157</v>
      </c>
      <c r="C45" s="91">
        <v>281342</v>
      </c>
      <c r="D45" s="91">
        <v>470266.56</v>
      </c>
      <c r="E45" s="91">
        <v>640813.19999999995</v>
      </c>
      <c r="F45" s="91">
        <v>499255.61999999994</v>
      </c>
      <c r="G45" s="91">
        <v>655701</v>
      </c>
      <c r="H45" s="56" t="s">
        <v>86</v>
      </c>
      <c r="I45" s="77" t="s">
        <v>90</v>
      </c>
      <c r="J45" s="86" t="s">
        <v>89</v>
      </c>
    </row>
    <row r="46" spans="1:10" ht="74.25" customHeight="1" x14ac:dyDescent="0.45">
      <c r="A46" s="54" t="s">
        <v>91</v>
      </c>
      <c r="B46" s="49" t="s">
        <v>157</v>
      </c>
      <c r="C46" s="91">
        <v>413458</v>
      </c>
      <c r="D46" s="91">
        <v>614412.20000000065</v>
      </c>
      <c r="E46" s="91">
        <v>915582.31517279975</v>
      </c>
      <c r="F46" s="91">
        <v>895598.20624054456</v>
      </c>
      <c r="G46" s="91">
        <v>1097539.8778930034</v>
      </c>
      <c r="H46" s="56" t="s">
        <v>86</v>
      </c>
      <c r="I46" s="77" t="s">
        <v>90</v>
      </c>
      <c r="J46" s="86" t="s">
        <v>92</v>
      </c>
    </row>
    <row r="47" spans="1:10" ht="70.5" customHeight="1" x14ac:dyDescent="0.45">
      <c r="A47" s="54" t="s">
        <v>93</v>
      </c>
      <c r="B47" s="49" t="s">
        <v>157</v>
      </c>
      <c r="C47" s="91">
        <v>164920.4</v>
      </c>
      <c r="D47" s="91">
        <v>140680.1</v>
      </c>
      <c r="E47" s="91">
        <v>140129.9</v>
      </c>
      <c r="F47" s="91">
        <v>128869.50000000001</v>
      </c>
      <c r="G47" s="91">
        <v>128461.40000000001</v>
      </c>
      <c r="H47" s="56" t="s">
        <v>86</v>
      </c>
      <c r="I47" s="77" t="s">
        <v>90</v>
      </c>
      <c r="J47" s="86" t="s">
        <v>94</v>
      </c>
    </row>
    <row r="48" spans="1:10" ht="36" customHeight="1" x14ac:dyDescent="0.45">
      <c r="A48" s="54" t="s">
        <v>95</v>
      </c>
      <c r="B48" s="49" t="s">
        <v>157</v>
      </c>
      <c r="C48" s="91">
        <v>859720.39660862961</v>
      </c>
      <c r="D48" s="91">
        <v>1225358.8600000013</v>
      </c>
      <c r="E48" s="91">
        <v>1696525.4151727997</v>
      </c>
      <c r="F48" s="91">
        <v>1523723.3262405444</v>
      </c>
      <c r="G48" s="91">
        <v>1881702.2778930033</v>
      </c>
      <c r="H48" s="56" t="s">
        <v>105</v>
      </c>
      <c r="I48" s="77" t="s">
        <v>106</v>
      </c>
      <c r="J48" s="86" t="s">
        <v>96</v>
      </c>
    </row>
    <row r="49" spans="1:10" ht="65.25" customHeight="1" x14ac:dyDescent="0.45">
      <c r="A49" s="54" t="s">
        <v>97</v>
      </c>
      <c r="B49" s="65" t="s">
        <v>157</v>
      </c>
      <c r="C49" s="91">
        <v>581412.39660862961</v>
      </c>
      <c r="D49" s="91">
        <v>606740.73000000115</v>
      </c>
      <c r="E49" s="91">
        <v>650812.19999999972</v>
      </c>
      <c r="F49" s="91">
        <v>712907.50999999954</v>
      </c>
      <c r="G49" s="91">
        <v>750366.97</v>
      </c>
      <c r="H49" s="56" t="s">
        <v>86</v>
      </c>
      <c r="I49" s="77" t="s">
        <v>102</v>
      </c>
      <c r="J49" s="86" t="s">
        <v>98</v>
      </c>
    </row>
    <row r="50" spans="1:10" ht="53.65" customHeight="1" x14ac:dyDescent="0.45">
      <c r="A50" s="54" t="s">
        <v>99</v>
      </c>
      <c r="B50" s="65" t="s">
        <v>157</v>
      </c>
      <c r="C50" s="91">
        <v>278308</v>
      </c>
      <c r="D50" s="91">
        <v>618618.13000000012</v>
      </c>
      <c r="E50" s="91">
        <v>1045713.2151728</v>
      </c>
      <c r="F50" s="91">
        <v>810815.8162405449</v>
      </c>
      <c r="G50" s="91">
        <v>1131335.3078930033</v>
      </c>
      <c r="H50" s="56" t="s">
        <v>86</v>
      </c>
      <c r="I50" s="77" t="s">
        <v>90</v>
      </c>
      <c r="J50" s="86" t="s">
        <v>100</v>
      </c>
    </row>
    <row r="51" spans="1:10" ht="100.5" customHeight="1" x14ac:dyDescent="0.45">
      <c r="A51" s="54" t="s">
        <v>103</v>
      </c>
      <c r="B51" s="49" t="s">
        <v>157</v>
      </c>
      <c r="C51" s="91">
        <v>16282.876608629826</v>
      </c>
      <c r="D51" s="91">
        <v>147819.99</v>
      </c>
      <c r="E51" s="91">
        <v>49223.449000000001</v>
      </c>
      <c r="F51" s="91">
        <v>6543.32</v>
      </c>
      <c r="G51" s="91">
        <v>15610.576999999997</v>
      </c>
      <c r="H51" s="56" t="s">
        <v>105</v>
      </c>
      <c r="I51" s="77" t="s">
        <v>106</v>
      </c>
      <c r="J51" s="86" t="s">
        <v>344</v>
      </c>
    </row>
    <row r="52" spans="1:10" ht="63.75" customHeight="1" x14ac:dyDescent="0.45">
      <c r="A52" s="54" t="s">
        <v>101</v>
      </c>
      <c r="B52" s="49" t="s">
        <v>157</v>
      </c>
      <c r="C52" s="91">
        <v>843437.51999999979</v>
      </c>
      <c r="D52" s="91">
        <v>1077538.8700000008</v>
      </c>
      <c r="E52" s="91">
        <v>1647301.9661727997</v>
      </c>
      <c r="F52" s="91">
        <v>1517180.0062405446</v>
      </c>
      <c r="G52" s="91">
        <v>1866091.7008930037</v>
      </c>
      <c r="H52" s="56" t="s">
        <v>86</v>
      </c>
      <c r="I52" s="77" t="s">
        <v>102</v>
      </c>
      <c r="J52" s="86" t="s">
        <v>104</v>
      </c>
    </row>
    <row r="53" spans="1:10" ht="69.75" customHeight="1" x14ac:dyDescent="0.45">
      <c r="A53" s="54" t="s">
        <v>107</v>
      </c>
      <c r="B53" s="49" t="s">
        <v>16</v>
      </c>
      <c r="C53" s="75">
        <v>0.81777261525406475</v>
      </c>
      <c r="D53" s="75">
        <v>0.75851115313743589</v>
      </c>
      <c r="E53" s="75">
        <v>0.64538157303663357</v>
      </c>
      <c r="F53" s="75">
        <v>0.66008491619997989</v>
      </c>
      <c r="G53" s="75">
        <v>0.62732041106852654</v>
      </c>
      <c r="H53" s="56" t="s">
        <v>105</v>
      </c>
      <c r="I53" s="77" t="s">
        <v>33</v>
      </c>
      <c r="J53" s="86" t="s">
        <v>108</v>
      </c>
    </row>
    <row r="54" spans="1:10" x14ac:dyDescent="0.45">
      <c r="A54" s="50"/>
      <c r="B54" s="50"/>
      <c r="C54" s="3"/>
      <c r="D54" s="3"/>
      <c r="E54" s="3"/>
      <c r="F54" s="3"/>
      <c r="G54" s="3"/>
      <c r="H54" s="76"/>
      <c r="I54" s="76"/>
      <c r="J54" s="82"/>
    </row>
    <row r="55" spans="1:10" ht="55.15" customHeight="1" x14ac:dyDescent="0.45">
      <c r="A55" s="110" t="s">
        <v>37</v>
      </c>
      <c r="B55" s="110" t="s">
        <v>1</v>
      </c>
      <c r="C55" s="111">
        <v>2023</v>
      </c>
      <c r="D55" s="111">
        <v>2022</v>
      </c>
      <c r="E55" s="111">
        <v>2021</v>
      </c>
      <c r="F55" s="111">
        <v>2020</v>
      </c>
      <c r="G55" s="111">
        <v>2019</v>
      </c>
      <c r="H55" s="112" t="s">
        <v>2</v>
      </c>
      <c r="I55" s="112" t="s">
        <v>3</v>
      </c>
      <c r="J55" s="113" t="s">
        <v>347</v>
      </c>
    </row>
    <row r="56" spans="1:10" ht="97.5" customHeight="1" x14ac:dyDescent="0.45">
      <c r="A56" s="49" t="s">
        <v>109</v>
      </c>
      <c r="B56" s="49" t="s">
        <v>19</v>
      </c>
      <c r="C56" s="87">
        <v>74957.438610000259</v>
      </c>
      <c r="D56" s="87">
        <v>28282.978996400063</v>
      </c>
      <c r="E56" s="87">
        <v>20271.595258000045</v>
      </c>
      <c r="F56" s="87">
        <v>17595.102589000016</v>
      </c>
      <c r="G56" s="87">
        <v>33051.606889188894</v>
      </c>
      <c r="H56" s="80" t="s">
        <v>33</v>
      </c>
      <c r="I56" s="80" t="s">
        <v>110</v>
      </c>
      <c r="J56" s="55" t="s">
        <v>335</v>
      </c>
    </row>
    <row r="57" spans="1:10" ht="85.5" x14ac:dyDescent="0.45">
      <c r="A57" s="49" t="s">
        <v>111</v>
      </c>
      <c r="B57" s="49" t="s">
        <v>19</v>
      </c>
      <c r="C57" s="87">
        <v>7306.6104725465448</v>
      </c>
      <c r="D57" s="87">
        <v>4528.4735333999997</v>
      </c>
      <c r="E57" s="87">
        <v>5594.1514116666631</v>
      </c>
      <c r="F57" s="87">
        <v>5334.1126460000069</v>
      </c>
      <c r="G57" s="87">
        <v>6366.5618340017645</v>
      </c>
      <c r="H57" s="80" t="s">
        <v>33</v>
      </c>
      <c r="I57" s="80" t="s">
        <v>76</v>
      </c>
      <c r="J57" s="55" t="s">
        <v>345</v>
      </c>
    </row>
    <row r="58" spans="1:10" ht="19.899999999999999" customHeight="1" x14ac:dyDescent="0.45">
      <c r="A58" s="49" t="s">
        <v>112</v>
      </c>
      <c r="B58" s="49">
        <v>0</v>
      </c>
      <c r="C58" s="87">
        <v>262861.63254309265</v>
      </c>
      <c r="D58" s="87">
        <v>235230.8609204003</v>
      </c>
      <c r="E58" s="87">
        <v>183422.658876626</v>
      </c>
      <c r="F58" s="87">
        <v>171692.88966500008</v>
      </c>
      <c r="G58" s="87">
        <v>182755.51774718761</v>
      </c>
      <c r="H58" s="80" t="s">
        <v>33</v>
      </c>
      <c r="I58" s="80" t="s">
        <v>76</v>
      </c>
      <c r="J58" s="55" t="s">
        <v>113</v>
      </c>
    </row>
    <row r="59" spans="1:10" ht="52.5" customHeight="1" x14ac:dyDescent="0.45">
      <c r="A59" s="49" t="s">
        <v>114</v>
      </c>
      <c r="B59" s="49" t="s">
        <v>19</v>
      </c>
      <c r="C59" s="87">
        <v>255555.02207054515</v>
      </c>
      <c r="D59" s="87">
        <v>230702.38738699997</v>
      </c>
      <c r="E59" s="87">
        <v>177828.50746495946</v>
      </c>
      <c r="F59" s="87">
        <v>166358.77701899954</v>
      </c>
      <c r="G59" s="87">
        <v>176388.95591318511</v>
      </c>
      <c r="H59" s="80" t="s">
        <v>33</v>
      </c>
      <c r="I59" s="80" t="s">
        <v>76</v>
      </c>
      <c r="J59" s="55" t="s">
        <v>343</v>
      </c>
    </row>
    <row r="60" spans="1:10" ht="36.85" customHeight="1" x14ac:dyDescent="0.45">
      <c r="A60" s="49" t="s">
        <v>115</v>
      </c>
      <c r="B60" s="49" t="s">
        <v>19</v>
      </c>
      <c r="C60" s="87">
        <v>74957.438610000259</v>
      </c>
      <c r="D60" s="87">
        <v>28282.978996400063</v>
      </c>
      <c r="E60" s="87">
        <v>20271.595258000045</v>
      </c>
      <c r="F60" s="87">
        <v>17595.102589000016</v>
      </c>
      <c r="G60" s="87">
        <v>33051.606889188894</v>
      </c>
      <c r="H60" s="80" t="s">
        <v>33</v>
      </c>
      <c r="I60" s="80" t="s">
        <v>110</v>
      </c>
      <c r="J60" s="55" t="s">
        <v>336</v>
      </c>
    </row>
    <row r="61" spans="1:10" ht="36.85" customHeight="1" x14ac:dyDescent="0.45">
      <c r="A61" s="49" t="s">
        <v>116</v>
      </c>
      <c r="B61" s="49" t="s">
        <v>19</v>
      </c>
      <c r="C61" s="87">
        <v>187904.19393309241</v>
      </c>
      <c r="D61" s="87">
        <v>206947.88192400025</v>
      </c>
      <c r="E61" s="87">
        <v>163151.06361862595</v>
      </c>
      <c r="F61" s="87">
        <v>154097.78707600007</v>
      </c>
      <c r="G61" s="87">
        <v>149703.91085799871</v>
      </c>
      <c r="H61" s="80" t="s">
        <v>33</v>
      </c>
      <c r="I61" s="80" t="s">
        <v>110</v>
      </c>
      <c r="J61" s="55" t="s">
        <v>337</v>
      </c>
    </row>
    <row r="62" spans="1:10" ht="105.4" customHeight="1" x14ac:dyDescent="0.45">
      <c r="A62" s="49" t="s">
        <v>117</v>
      </c>
      <c r="B62" s="49" t="s">
        <v>16</v>
      </c>
      <c r="C62" s="93">
        <v>0.55787289147554897</v>
      </c>
      <c r="D62" s="93">
        <v>0.54653408231174627</v>
      </c>
      <c r="E62" s="93">
        <v>0.66486811163944115</v>
      </c>
      <c r="F62" s="93">
        <v>0.79587134280968996</v>
      </c>
      <c r="G62" s="93">
        <v>0.81402264534074498</v>
      </c>
      <c r="H62" s="57" t="s">
        <v>33</v>
      </c>
      <c r="I62" s="57" t="s">
        <v>110</v>
      </c>
      <c r="J62" s="55" t="s">
        <v>118</v>
      </c>
    </row>
    <row r="63" spans="1:10" ht="41.65" customHeight="1" x14ac:dyDescent="0.45">
      <c r="A63" s="49" t="s">
        <v>119</v>
      </c>
      <c r="B63" s="49" t="s">
        <v>19</v>
      </c>
      <c r="C63" s="93">
        <v>0</v>
      </c>
      <c r="D63" s="93">
        <v>0</v>
      </c>
      <c r="E63" s="93">
        <v>0</v>
      </c>
      <c r="F63" s="93">
        <v>0</v>
      </c>
      <c r="G63" s="93">
        <v>0</v>
      </c>
      <c r="H63" s="57" t="s">
        <v>33</v>
      </c>
      <c r="I63" s="57" t="s">
        <v>106</v>
      </c>
      <c r="J63" s="55" t="s">
        <v>120</v>
      </c>
    </row>
    <row r="64" spans="1:10" x14ac:dyDescent="0.45">
      <c r="A64" s="50"/>
      <c r="B64" s="50"/>
      <c r="C64" s="3"/>
      <c r="D64" s="3"/>
      <c r="E64" s="3"/>
      <c r="F64" s="3"/>
      <c r="G64" s="3"/>
      <c r="H64" s="76"/>
      <c r="I64" s="76"/>
      <c r="J64" s="82"/>
    </row>
    <row r="65" spans="1:10" ht="15.75" x14ac:dyDescent="0.45">
      <c r="A65" s="110" t="s">
        <v>38</v>
      </c>
      <c r="B65" s="110" t="s">
        <v>1</v>
      </c>
      <c r="C65" s="111"/>
      <c r="D65" s="111">
        <v>2022</v>
      </c>
      <c r="E65" s="111">
        <v>2021</v>
      </c>
      <c r="F65" s="111">
        <v>2020</v>
      </c>
      <c r="G65" s="111">
        <v>2019</v>
      </c>
      <c r="H65" s="112" t="s">
        <v>2</v>
      </c>
      <c r="I65" s="112" t="s">
        <v>3</v>
      </c>
      <c r="J65" s="113" t="s">
        <v>4</v>
      </c>
    </row>
    <row r="66" spans="1:10" ht="39" customHeight="1" x14ac:dyDescent="0.45">
      <c r="A66" s="49" t="s">
        <v>262</v>
      </c>
      <c r="B66" s="49" t="s">
        <v>32</v>
      </c>
      <c r="C66" s="57">
        <v>0</v>
      </c>
      <c r="D66" s="57">
        <v>0</v>
      </c>
      <c r="E66" s="57">
        <v>0</v>
      </c>
      <c r="F66" s="57">
        <v>0</v>
      </c>
      <c r="G66" s="57">
        <v>0</v>
      </c>
      <c r="H66" s="81" t="s">
        <v>264</v>
      </c>
      <c r="I66" s="81" t="s">
        <v>265</v>
      </c>
      <c r="J66" s="55" t="s">
        <v>263</v>
      </c>
    </row>
    <row r="67" spans="1:10" ht="39" customHeight="1" x14ac:dyDescent="0.45">
      <c r="A67" s="49" t="s">
        <v>338</v>
      </c>
      <c r="B67" s="49" t="s">
        <v>32</v>
      </c>
      <c r="C67" s="57">
        <v>0.23</v>
      </c>
      <c r="D67" s="57">
        <v>0.62</v>
      </c>
      <c r="E67" s="57">
        <v>0.59</v>
      </c>
      <c r="F67" s="57">
        <v>0.82</v>
      </c>
      <c r="G67" s="57">
        <v>0.93</v>
      </c>
      <c r="H67" s="81" t="s">
        <v>264</v>
      </c>
      <c r="I67" s="81" t="s">
        <v>265</v>
      </c>
      <c r="J67" s="55" t="s">
        <v>266</v>
      </c>
    </row>
    <row r="68" spans="1:10" ht="39" customHeight="1" x14ac:dyDescent="0.45">
      <c r="A68" s="49" t="s">
        <v>267</v>
      </c>
      <c r="B68" s="49" t="s">
        <v>32</v>
      </c>
      <c r="C68" s="57">
        <v>0.09</v>
      </c>
      <c r="D68" s="57">
        <v>0.85</v>
      </c>
      <c r="E68" s="57">
        <v>0.82</v>
      </c>
      <c r="F68" s="57">
        <v>0.51</v>
      </c>
      <c r="G68" s="57">
        <v>1.1299999999999999</v>
      </c>
      <c r="H68" s="81" t="s">
        <v>264</v>
      </c>
      <c r="I68" s="81" t="s">
        <v>265</v>
      </c>
      <c r="J68" s="55" t="s">
        <v>266</v>
      </c>
    </row>
    <row r="69" spans="1:10" ht="39" customHeight="1" x14ac:dyDescent="0.45">
      <c r="A69" s="49" t="s">
        <v>268</v>
      </c>
      <c r="B69" s="49" t="s">
        <v>32</v>
      </c>
      <c r="C69" s="57">
        <v>0.39</v>
      </c>
      <c r="D69" s="57">
        <v>0.56000000000000005</v>
      </c>
      <c r="E69" s="57">
        <v>0.47</v>
      </c>
      <c r="F69" s="57">
        <v>1.42</v>
      </c>
      <c r="G69" s="57">
        <v>0.8</v>
      </c>
      <c r="H69" s="81" t="s">
        <v>264</v>
      </c>
      <c r="I69" s="81" t="s">
        <v>265</v>
      </c>
      <c r="J69" s="55" t="s">
        <v>266</v>
      </c>
    </row>
    <row r="70" spans="1:10" ht="24.85" customHeight="1" x14ac:dyDescent="0.45">
      <c r="A70" s="49" t="s">
        <v>339</v>
      </c>
      <c r="B70" s="49" t="s">
        <v>32</v>
      </c>
      <c r="C70" s="57">
        <v>0</v>
      </c>
      <c r="D70" s="57">
        <v>0.02</v>
      </c>
      <c r="E70" s="57">
        <v>0.04</v>
      </c>
      <c r="F70" s="57">
        <v>0.2</v>
      </c>
      <c r="G70" s="57">
        <v>0.04</v>
      </c>
      <c r="H70" s="81" t="s">
        <v>264</v>
      </c>
      <c r="I70" s="81" t="s">
        <v>265</v>
      </c>
      <c r="J70" s="55" t="s">
        <v>269</v>
      </c>
    </row>
    <row r="71" spans="1:10" ht="24.85" customHeight="1" x14ac:dyDescent="0.45">
      <c r="A71" s="49" t="s">
        <v>270</v>
      </c>
      <c r="B71" s="49" t="s">
        <v>32</v>
      </c>
      <c r="C71" s="57">
        <v>0</v>
      </c>
      <c r="D71" s="57">
        <v>0</v>
      </c>
      <c r="E71" s="57">
        <v>0</v>
      </c>
      <c r="F71" s="57">
        <v>0.31</v>
      </c>
      <c r="G71" s="57">
        <v>0.09</v>
      </c>
      <c r="H71" s="81" t="s">
        <v>264</v>
      </c>
      <c r="I71" s="81" t="s">
        <v>265</v>
      </c>
      <c r="J71" s="55" t="s">
        <v>269</v>
      </c>
    </row>
    <row r="72" spans="1:10" ht="24.85" customHeight="1" x14ac:dyDescent="0.45">
      <c r="A72" s="49" t="s">
        <v>271</v>
      </c>
      <c r="B72" s="49" t="s">
        <v>32</v>
      </c>
      <c r="C72" s="57">
        <v>0</v>
      </c>
      <c r="D72" s="57">
        <v>0.02</v>
      </c>
      <c r="E72" s="57">
        <v>0.06</v>
      </c>
      <c r="F72" s="57">
        <v>0</v>
      </c>
      <c r="G72" s="57">
        <v>0</v>
      </c>
      <c r="H72" s="81" t="s">
        <v>264</v>
      </c>
      <c r="I72" s="81" t="s">
        <v>265</v>
      </c>
      <c r="J72" s="55" t="s">
        <v>269</v>
      </c>
    </row>
    <row r="73" spans="1:10" ht="24.85" customHeight="1" x14ac:dyDescent="0.45">
      <c r="A73" s="49" t="s">
        <v>272</v>
      </c>
      <c r="B73" s="49" t="s">
        <v>32</v>
      </c>
      <c r="C73" s="57">
        <v>1.51</v>
      </c>
      <c r="D73" s="57">
        <v>0.79</v>
      </c>
      <c r="E73" s="57">
        <v>0.66</v>
      </c>
      <c r="F73" s="57">
        <v>1.83</v>
      </c>
      <c r="G73" s="57">
        <v>2.0699999999999998</v>
      </c>
      <c r="H73" s="81" t="s">
        <v>33</v>
      </c>
      <c r="I73" s="81" t="s">
        <v>265</v>
      </c>
      <c r="J73" s="55" t="s">
        <v>273</v>
      </c>
    </row>
    <row r="74" spans="1:10" ht="37.15" customHeight="1" x14ac:dyDescent="0.45">
      <c r="A74" s="49" t="s">
        <v>274</v>
      </c>
      <c r="B74" s="49" t="s">
        <v>32</v>
      </c>
      <c r="C74" s="57">
        <v>42</v>
      </c>
      <c r="D74" s="57">
        <v>53</v>
      </c>
      <c r="E74" s="57">
        <v>58</v>
      </c>
      <c r="F74" s="57">
        <v>25</v>
      </c>
      <c r="G74" s="57">
        <v>52</v>
      </c>
      <c r="H74" s="81" t="s">
        <v>33</v>
      </c>
      <c r="I74" s="81" t="s">
        <v>33</v>
      </c>
      <c r="J74" s="55" t="s">
        <v>275</v>
      </c>
    </row>
    <row r="75" spans="1:10" x14ac:dyDescent="0.45">
      <c r="A75" s="50"/>
      <c r="B75" s="50"/>
      <c r="C75" s="3"/>
      <c r="D75" s="3"/>
      <c r="E75" s="3"/>
      <c r="F75" s="3"/>
      <c r="G75" s="3"/>
      <c r="H75" s="76"/>
      <c r="I75" s="76"/>
      <c r="J75" s="82"/>
    </row>
    <row r="76" spans="1:10" ht="15.75" x14ac:dyDescent="0.45">
      <c r="A76" s="110" t="s">
        <v>39</v>
      </c>
      <c r="B76" s="110" t="s">
        <v>1</v>
      </c>
      <c r="C76" s="111">
        <v>2023</v>
      </c>
      <c r="D76" s="111">
        <v>2022</v>
      </c>
      <c r="E76" s="111">
        <v>2021</v>
      </c>
      <c r="F76" s="111">
        <v>2020</v>
      </c>
      <c r="G76" s="111">
        <v>2019</v>
      </c>
      <c r="H76" s="112" t="s">
        <v>2</v>
      </c>
      <c r="I76" s="112" t="s">
        <v>3</v>
      </c>
      <c r="J76" s="113" t="s">
        <v>4</v>
      </c>
    </row>
    <row r="77" spans="1:10" ht="25.25" customHeight="1" x14ac:dyDescent="0.45">
      <c r="A77" s="49" t="s">
        <v>276</v>
      </c>
      <c r="B77" s="49" t="s">
        <v>32</v>
      </c>
      <c r="C77" s="57">
        <v>1155</v>
      </c>
      <c r="D77" s="57">
        <v>1098</v>
      </c>
      <c r="E77" s="57">
        <v>1005</v>
      </c>
      <c r="F77" s="57">
        <v>959</v>
      </c>
      <c r="G77" s="57">
        <v>1074</v>
      </c>
      <c r="H77" s="77" t="s">
        <v>33</v>
      </c>
      <c r="I77" s="77" t="s">
        <v>277</v>
      </c>
      <c r="J77" s="85"/>
    </row>
    <row r="78" spans="1:10" ht="25.25" customHeight="1" x14ac:dyDescent="0.45">
      <c r="A78" s="49" t="s">
        <v>278</v>
      </c>
      <c r="B78" s="49" t="s">
        <v>16</v>
      </c>
      <c r="C78" s="74">
        <v>0.75</v>
      </c>
      <c r="D78" s="74">
        <v>0.75870000000000004</v>
      </c>
      <c r="E78" s="74">
        <v>0.76119999999999999</v>
      </c>
      <c r="F78" s="74">
        <v>0.75829999999999997</v>
      </c>
      <c r="G78" s="74">
        <v>0.753</v>
      </c>
      <c r="H78" s="77" t="s">
        <v>33</v>
      </c>
      <c r="I78" s="77" t="s">
        <v>277</v>
      </c>
      <c r="J78" s="85"/>
    </row>
    <row r="79" spans="1:10" ht="25.25" customHeight="1" x14ac:dyDescent="0.45">
      <c r="A79" s="49" t="s">
        <v>279</v>
      </c>
      <c r="B79" s="49" t="s">
        <v>16</v>
      </c>
      <c r="C79" s="74">
        <v>0.25</v>
      </c>
      <c r="D79" s="74">
        <v>0.2404</v>
      </c>
      <c r="E79" s="74">
        <v>0.23880000000000001</v>
      </c>
      <c r="F79" s="74">
        <v>0.2417</v>
      </c>
      <c r="G79" s="74">
        <v>0.247</v>
      </c>
      <c r="H79" s="77" t="s">
        <v>33</v>
      </c>
      <c r="I79" s="77" t="s">
        <v>277</v>
      </c>
      <c r="J79" s="85"/>
    </row>
    <row r="80" spans="1:10" ht="25.25" customHeight="1" x14ac:dyDescent="0.45">
      <c r="A80" s="49" t="s">
        <v>280</v>
      </c>
      <c r="B80" s="49" t="s">
        <v>16</v>
      </c>
      <c r="C80" s="74">
        <v>0.74</v>
      </c>
      <c r="D80" s="74">
        <v>0.754</v>
      </c>
      <c r="E80" s="74">
        <v>0.7883</v>
      </c>
      <c r="F80" s="74">
        <v>0.77829999999999999</v>
      </c>
      <c r="G80" s="74">
        <v>0.76</v>
      </c>
      <c r="H80" s="77" t="s">
        <v>33</v>
      </c>
      <c r="I80" s="77" t="s">
        <v>277</v>
      </c>
      <c r="J80" s="85" t="s">
        <v>281</v>
      </c>
    </row>
    <row r="81" spans="1:10" ht="25.25" customHeight="1" x14ac:dyDescent="0.45">
      <c r="A81" s="49" t="s">
        <v>282</v>
      </c>
      <c r="B81" s="49" t="s">
        <v>16</v>
      </c>
      <c r="C81" s="74">
        <v>0.26</v>
      </c>
      <c r="D81" s="74">
        <v>0.246</v>
      </c>
      <c r="E81" s="74">
        <v>0.2117</v>
      </c>
      <c r="F81" s="74">
        <v>0.22170000000000001</v>
      </c>
      <c r="G81" s="74">
        <v>0.24</v>
      </c>
      <c r="H81" s="77" t="s">
        <v>33</v>
      </c>
      <c r="I81" s="77" t="s">
        <v>277</v>
      </c>
      <c r="J81" s="85" t="s">
        <v>281</v>
      </c>
    </row>
    <row r="82" spans="1:10" ht="25.25" customHeight="1" x14ac:dyDescent="0.45">
      <c r="A82" s="49" t="s">
        <v>283</v>
      </c>
      <c r="B82" s="49" t="s">
        <v>16</v>
      </c>
      <c r="C82" s="74">
        <v>0.6</v>
      </c>
      <c r="D82" s="74">
        <v>0.57140000000000002</v>
      </c>
      <c r="E82" s="74">
        <v>0.66669999999999996</v>
      </c>
      <c r="F82" s="74">
        <v>0.72729999999999995</v>
      </c>
      <c r="G82" s="74">
        <v>0.79</v>
      </c>
      <c r="H82" s="77" t="s">
        <v>33</v>
      </c>
      <c r="I82" s="77" t="s">
        <v>277</v>
      </c>
      <c r="J82" s="85" t="s">
        <v>340</v>
      </c>
    </row>
    <row r="83" spans="1:10" ht="25.25" customHeight="1" x14ac:dyDescent="0.45">
      <c r="A83" s="49" t="s">
        <v>284</v>
      </c>
      <c r="B83" s="49" t="s">
        <v>16</v>
      </c>
      <c r="C83" s="74">
        <v>0.4</v>
      </c>
      <c r="D83" s="74">
        <v>0.42859999999999998</v>
      </c>
      <c r="E83" s="74">
        <v>0.33329999999999999</v>
      </c>
      <c r="F83" s="74">
        <v>0.2727</v>
      </c>
      <c r="G83" s="74">
        <v>0.21</v>
      </c>
      <c r="H83" s="77" t="s">
        <v>33</v>
      </c>
      <c r="I83" s="77" t="s">
        <v>277</v>
      </c>
      <c r="J83" s="85" t="s">
        <v>340</v>
      </c>
    </row>
    <row r="84" spans="1:10" ht="25.25" customHeight="1" x14ac:dyDescent="0.45">
      <c r="A84" s="49" t="s">
        <v>285</v>
      </c>
      <c r="B84" s="49" t="s">
        <v>16</v>
      </c>
      <c r="C84" s="96">
        <v>9.8699999999999996E-2</v>
      </c>
      <c r="D84" s="96">
        <v>0.1138</v>
      </c>
      <c r="E84" s="96">
        <v>9.0899999999999995E-2</v>
      </c>
      <c r="F84" s="96">
        <v>0.1794</v>
      </c>
      <c r="G84" s="96">
        <v>8.8700000000000001E-2</v>
      </c>
      <c r="H84" s="77" t="s">
        <v>33</v>
      </c>
      <c r="I84" s="77" t="s">
        <v>277</v>
      </c>
      <c r="J84" s="85" t="s">
        <v>286</v>
      </c>
    </row>
    <row r="85" spans="1:10" ht="25.25" customHeight="1" x14ac:dyDescent="0.45">
      <c r="A85" s="49" t="s">
        <v>287</v>
      </c>
      <c r="B85" s="49" t="s">
        <v>16</v>
      </c>
      <c r="C85" s="96">
        <v>6.4299999999999996E-2</v>
      </c>
      <c r="D85" s="96">
        <v>6.0199999999999997E-2</v>
      </c>
      <c r="E85" s="96">
        <v>5.21E-2</v>
      </c>
      <c r="F85" s="96">
        <v>4.58E-2</v>
      </c>
      <c r="G85" s="96">
        <v>5.04E-2</v>
      </c>
      <c r="H85" s="77" t="s">
        <v>33</v>
      </c>
      <c r="I85" s="77" t="s">
        <v>277</v>
      </c>
      <c r="J85" s="85" t="s">
        <v>288</v>
      </c>
    </row>
    <row r="86" spans="1:10" ht="32.25" customHeight="1" x14ac:dyDescent="0.45">
      <c r="A86" s="49" t="s">
        <v>289</v>
      </c>
      <c r="B86" s="49" t="s">
        <v>16</v>
      </c>
      <c r="C86" s="96">
        <v>4.58E-2</v>
      </c>
      <c r="D86" s="96">
        <v>4.7E-2</v>
      </c>
      <c r="E86" s="96">
        <v>3.78E-2</v>
      </c>
      <c r="F86" s="96">
        <v>2.5399999999999999E-2</v>
      </c>
      <c r="G86" s="96">
        <v>0.03</v>
      </c>
      <c r="H86" s="77" t="s">
        <v>33</v>
      </c>
      <c r="I86" s="77" t="s">
        <v>293</v>
      </c>
      <c r="J86" s="85" t="s">
        <v>290</v>
      </c>
    </row>
    <row r="87" spans="1:10" ht="36" customHeight="1" x14ac:dyDescent="0.45">
      <c r="A87" s="49" t="s">
        <v>291</v>
      </c>
      <c r="B87" s="49" t="s">
        <v>16</v>
      </c>
      <c r="C87" s="74">
        <v>1</v>
      </c>
      <c r="D87" s="74">
        <v>0.999</v>
      </c>
      <c r="E87" s="74">
        <v>0.998</v>
      </c>
      <c r="F87" s="74">
        <v>1</v>
      </c>
      <c r="G87" s="74">
        <v>0.99990000000000001</v>
      </c>
      <c r="H87" s="77" t="s">
        <v>33</v>
      </c>
      <c r="I87" s="77" t="s">
        <v>293</v>
      </c>
      <c r="J87" s="55" t="s">
        <v>292</v>
      </c>
    </row>
    <row r="88" spans="1:10" x14ac:dyDescent="0.45">
      <c r="A88" s="50"/>
      <c r="B88" s="50"/>
      <c r="C88" s="3"/>
      <c r="D88" s="3"/>
      <c r="E88" s="3"/>
      <c r="F88" s="3"/>
      <c r="G88" s="51"/>
      <c r="H88" s="76"/>
      <c r="I88" s="76"/>
      <c r="J88" s="82"/>
    </row>
    <row r="89" spans="1:10" ht="19.149999999999999" customHeight="1" x14ac:dyDescent="0.45">
      <c r="A89" s="110" t="s">
        <v>40</v>
      </c>
      <c r="B89" s="110" t="s">
        <v>1</v>
      </c>
      <c r="C89" s="111">
        <v>2023</v>
      </c>
      <c r="D89" s="111">
        <v>2022</v>
      </c>
      <c r="E89" s="111">
        <v>2021</v>
      </c>
      <c r="F89" s="111">
        <v>2020</v>
      </c>
      <c r="G89" s="111">
        <v>2019</v>
      </c>
      <c r="H89" s="112" t="s">
        <v>2</v>
      </c>
      <c r="I89" s="112" t="s">
        <v>3</v>
      </c>
      <c r="J89" s="113" t="s">
        <v>4</v>
      </c>
    </row>
    <row r="90" spans="1:10" ht="35.35" customHeight="1" x14ac:dyDescent="0.45">
      <c r="A90" s="49" t="s">
        <v>294</v>
      </c>
      <c r="B90" s="49" t="s">
        <v>295</v>
      </c>
      <c r="C90" s="78">
        <v>1929954</v>
      </c>
      <c r="D90" s="78">
        <v>1969163</v>
      </c>
      <c r="E90" s="78">
        <v>1488745.6</v>
      </c>
      <c r="F90" s="78">
        <v>1299727.3400000001</v>
      </c>
      <c r="G90" s="78">
        <v>1000000</v>
      </c>
      <c r="H90" s="57" t="s">
        <v>296</v>
      </c>
      <c r="I90" s="57" t="s">
        <v>297</v>
      </c>
      <c r="J90" s="55"/>
    </row>
    <row r="91" spans="1:10" ht="35.35" customHeight="1" x14ac:dyDescent="0.45">
      <c r="A91" s="49" t="s">
        <v>298</v>
      </c>
      <c r="B91" s="49" t="s">
        <v>32</v>
      </c>
      <c r="C91" s="57">
        <v>9140</v>
      </c>
      <c r="D91" s="57">
        <v>6908</v>
      </c>
      <c r="E91" s="57">
        <v>4860.5</v>
      </c>
      <c r="F91" s="57">
        <v>4748</v>
      </c>
      <c r="G91" s="57">
        <v>8412</v>
      </c>
      <c r="H91" s="57" t="s">
        <v>296</v>
      </c>
      <c r="I91" s="57" t="s">
        <v>297</v>
      </c>
      <c r="J91" s="55"/>
    </row>
    <row r="92" spans="1:10" ht="35.35" customHeight="1" x14ac:dyDescent="0.45">
      <c r="A92" s="49" t="s">
        <v>299</v>
      </c>
      <c r="B92" s="49" t="s">
        <v>295</v>
      </c>
      <c r="C92" s="78">
        <v>581669.6</v>
      </c>
      <c r="D92" s="78">
        <v>428088.76</v>
      </c>
      <c r="E92" s="78">
        <v>288567.88500000001</v>
      </c>
      <c r="F92" s="78">
        <v>245000</v>
      </c>
      <c r="G92" s="78">
        <v>464000</v>
      </c>
      <c r="H92" s="57" t="s">
        <v>296</v>
      </c>
      <c r="I92" s="57" t="s">
        <v>297</v>
      </c>
      <c r="J92" s="55" t="s">
        <v>300</v>
      </c>
    </row>
    <row r="93" spans="1:10" ht="35.35" customHeight="1" x14ac:dyDescent="0.45">
      <c r="A93" s="49" t="s">
        <v>301</v>
      </c>
      <c r="B93" s="49" t="s">
        <v>295</v>
      </c>
      <c r="C93" s="88">
        <v>0</v>
      </c>
      <c r="D93" s="88">
        <v>0</v>
      </c>
      <c r="E93" s="88">
        <v>0</v>
      </c>
      <c r="F93" s="88">
        <v>0</v>
      </c>
      <c r="G93" s="88">
        <v>0</v>
      </c>
      <c r="H93" s="57" t="s">
        <v>33</v>
      </c>
      <c r="I93" s="57" t="s">
        <v>302</v>
      </c>
      <c r="J93" s="55"/>
    </row>
    <row r="94" spans="1:10" ht="25.9" customHeight="1" x14ac:dyDescent="0.45">
      <c r="A94" s="49" t="s">
        <v>303</v>
      </c>
      <c r="B94" s="49" t="s">
        <v>32</v>
      </c>
      <c r="C94" s="57">
        <v>25</v>
      </c>
      <c r="D94" s="57">
        <v>30</v>
      </c>
      <c r="E94" s="57">
        <v>30</v>
      </c>
      <c r="F94" s="57">
        <v>31</v>
      </c>
      <c r="G94" s="57">
        <v>22</v>
      </c>
      <c r="H94" s="57" t="s">
        <v>296</v>
      </c>
      <c r="I94" s="57" t="s">
        <v>33</v>
      </c>
      <c r="J94" s="55" t="s">
        <v>304</v>
      </c>
    </row>
    <row r="95" spans="1:10" x14ac:dyDescent="0.45">
      <c r="A95" s="50"/>
      <c r="B95" s="50"/>
      <c r="C95" s="50"/>
      <c r="D95" s="3"/>
      <c r="E95" s="3"/>
      <c r="F95" s="3"/>
      <c r="G95" s="3"/>
      <c r="H95" s="3"/>
      <c r="I95" s="3"/>
      <c r="J95" s="92"/>
    </row>
    <row r="96" spans="1:10" ht="15.75" x14ac:dyDescent="0.45">
      <c r="A96" s="118" t="s">
        <v>41</v>
      </c>
      <c r="B96" s="118" t="s">
        <v>1</v>
      </c>
      <c r="C96" s="111">
        <v>2023</v>
      </c>
      <c r="D96" s="119">
        <v>2022</v>
      </c>
      <c r="E96" s="119">
        <v>2021</v>
      </c>
      <c r="F96" s="119">
        <v>2020</v>
      </c>
      <c r="G96" s="119">
        <v>2019</v>
      </c>
      <c r="H96" s="120" t="s">
        <v>2</v>
      </c>
      <c r="I96" s="120" t="s">
        <v>3</v>
      </c>
      <c r="J96" s="121" t="s">
        <v>4</v>
      </c>
    </row>
    <row r="97" spans="1:10" ht="52.9" customHeight="1" x14ac:dyDescent="0.45">
      <c r="A97" s="49" t="s">
        <v>305</v>
      </c>
      <c r="B97" s="49" t="s">
        <v>42</v>
      </c>
      <c r="C97" s="88">
        <v>0</v>
      </c>
      <c r="D97" s="88">
        <v>0</v>
      </c>
      <c r="E97" s="88">
        <v>0</v>
      </c>
      <c r="F97" s="88">
        <v>0</v>
      </c>
      <c r="G97" s="88">
        <v>0</v>
      </c>
      <c r="H97" s="77" t="s">
        <v>306</v>
      </c>
      <c r="I97" s="77" t="s">
        <v>33</v>
      </c>
      <c r="J97" s="85"/>
    </row>
    <row r="98" spans="1:10" x14ac:dyDescent="0.45">
      <c r="A98" s="50"/>
      <c r="B98" s="50"/>
      <c r="C98" s="3"/>
      <c r="D98" s="3"/>
      <c r="E98" s="3"/>
      <c r="F98" s="3"/>
      <c r="G98" s="3"/>
      <c r="H98" s="76"/>
      <c r="I98" s="76"/>
      <c r="J98" s="82"/>
    </row>
    <row r="99" spans="1:10" ht="85.15" customHeight="1" x14ac:dyDescent="0.45">
      <c r="A99" s="110" t="s">
        <v>43</v>
      </c>
      <c r="B99" s="110" t="s">
        <v>1</v>
      </c>
      <c r="C99" s="111">
        <v>2023</v>
      </c>
      <c r="D99" s="111">
        <v>2022</v>
      </c>
      <c r="E99" s="111">
        <v>2021</v>
      </c>
      <c r="F99" s="111">
        <v>2020</v>
      </c>
      <c r="G99" s="111">
        <v>2019</v>
      </c>
      <c r="H99" s="112" t="s">
        <v>2</v>
      </c>
      <c r="I99" s="112" t="s">
        <v>3</v>
      </c>
      <c r="J99" s="113" t="s">
        <v>348</v>
      </c>
    </row>
    <row r="100" spans="1:10" ht="71.25" x14ac:dyDescent="0.45">
      <c r="A100" s="49" t="s">
        <v>307</v>
      </c>
      <c r="B100" s="49" t="s">
        <v>16</v>
      </c>
      <c r="C100" s="74">
        <v>0.90909090909090906</v>
      </c>
      <c r="D100" s="74">
        <v>0.90909090909090906</v>
      </c>
      <c r="E100" s="74">
        <v>0.9</v>
      </c>
      <c r="F100" s="74">
        <v>0.89</v>
      </c>
      <c r="G100" s="74">
        <v>0.9</v>
      </c>
      <c r="H100" s="77" t="s">
        <v>33</v>
      </c>
      <c r="I100" s="77" t="s">
        <v>33</v>
      </c>
      <c r="J100" s="55" t="s">
        <v>308</v>
      </c>
    </row>
    <row r="101" spans="1:10" x14ac:dyDescent="0.45">
      <c r="A101" s="49" t="s">
        <v>309</v>
      </c>
      <c r="B101" s="49" t="s">
        <v>16</v>
      </c>
      <c r="C101" s="74">
        <v>1</v>
      </c>
      <c r="D101" s="74">
        <v>1</v>
      </c>
      <c r="E101" s="74">
        <v>1</v>
      </c>
      <c r="F101" s="74">
        <v>1</v>
      </c>
      <c r="G101" s="74">
        <v>1</v>
      </c>
      <c r="H101" s="77" t="s">
        <v>33</v>
      </c>
      <c r="I101" s="77" t="s">
        <v>33</v>
      </c>
      <c r="J101" s="85"/>
    </row>
    <row r="102" spans="1:10" ht="18.75" customHeight="1" x14ac:dyDescent="0.45">
      <c r="A102" s="49" t="s">
        <v>310</v>
      </c>
      <c r="B102" s="49" t="s">
        <v>311</v>
      </c>
      <c r="C102" s="74" t="s">
        <v>73</v>
      </c>
      <c r="D102" s="74" t="s">
        <v>73</v>
      </c>
      <c r="E102" s="74" t="s">
        <v>73</v>
      </c>
      <c r="F102" s="74" t="s">
        <v>73</v>
      </c>
      <c r="G102" s="74" t="s">
        <v>73</v>
      </c>
      <c r="H102" s="77" t="s">
        <v>33</v>
      </c>
      <c r="I102" s="77" t="s">
        <v>33</v>
      </c>
      <c r="J102" s="85"/>
    </row>
    <row r="103" spans="1:10" ht="22.25" customHeight="1" x14ac:dyDescent="0.45">
      <c r="A103" s="49" t="s">
        <v>312</v>
      </c>
      <c r="B103" s="49" t="s">
        <v>16</v>
      </c>
      <c r="C103" s="74">
        <v>0.4</v>
      </c>
      <c r="D103" s="74">
        <v>0.4</v>
      </c>
      <c r="E103" s="74">
        <v>0.33</v>
      </c>
      <c r="F103" s="74">
        <v>0.33</v>
      </c>
      <c r="G103" s="74">
        <v>0.33</v>
      </c>
      <c r="H103" s="77" t="s">
        <v>33</v>
      </c>
      <c r="I103" s="77" t="s">
        <v>33</v>
      </c>
      <c r="J103" s="85"/>
    </row>
    <row r="104" spans="1:10" ht="22.25" customHeight="1" x14ac:dyDescent="0.45">
      <c r="A104" s="49" t="s">
        <v>313</v>
      </c>
      <c r="B104" s="49" t="s">
        <v>16</v>
      </c>
      <c r="C104" s="74">
        <v>1</v>
      </c>
      <c r="D104" s="74">
        <v>1</v>
      </c>
      <c r="E104" s="74">
        <v>1</v>
      </c>
      <c r="F104" s="74">
        <v>1</v>
      </c>
      <c r="G104" s="74">
        <v>0.98</v>
      </c>
      <c r="H104" s="77" t="s">
        <v>33</v>
      </c>
      <c r="I104" s="77" t="s">
        <v>33</v>
      </c>
      <c r="J104" s="85"/>
    </row>
    <row r="105" spans="1:10" ht="22.25" customHeight="1" x14ac:dyDescent="0.45">
      <c r="A105" s="49" t="s">
        <v>314</v>
      </c>
      <c r="B105" s="49" t="s">
        <v>16</v>
      </c>
      <c r="C105" s="74">
        <v>0.98199999999999998</v>
      </c>
      <c r="D105" s="74">
        <v>0.97699999999999998</v>
      </c>
      <c r="E105" s="74">
        <v>0.98699999999999999</v>
      </c>
      <c r="F105" s="74">
        <v>0.98619999999999997</v>
      </c>
      <c r="G105" s="74">
        <v>0.98040000000000005</v>
      </c>
      <c r="H105" s="77" t="s">
        <v>33</v>
      </c>
      <c r="I105" s="77" t="s">
        <v>33</v>
      </c>
      <c r="J105" s="85"/>
    </row>
    <row r="106" spans="1:10" ht="22.25" customHeight="1" x14ac:dyDescent="0.45">
      <c r="A106" s="49" t="s">
        <v>315</v>
      </c>
      <c r="B106" s="49" t="s">
        <v>311</v>
      </c>
      <c r="C106" s="74" t="s">
        <v>73</v>
      </c>
      <c r="D106" s="74" t="s">
        <v>73</v>
      </c>
      <c r="E106" s="74" t="s">
        <v>73</v>
      </c>
      <c r="F106" s="74" t="s">
        <v>73</v>
      </c>
      <c r="G106" s="74" t="s">
        <v>73</v>
      </c>
      <c r="H106" s="77" t="s">
        <v>33</v>
      </c>
      <c r="I106" s="77" t="s">
        <v>33</v>
      </c>
      <c r="J106" s="85"/>
    </row>
    <row r="107" spans="1:10" ht="22.25" customHeight="1" x14ac:dyDescent="0.45">
      <c r="A107" s="49" t="s">
        <v>316</v>
      </c>
      <c r="B107" s="49" t="s">
        <v>311</v>
      </c>
      <c r="C107" s="74" t="s">
        <v>73</v>
      </c>
      <c r="D107" s="74" t="s">
        <v>73</v>
      </c>
      <c r="E107" s="74" t="s">
        <v>73</v>
      </c>
      <c r="F107" s="74" t="s">
        <v>73</v>
      </c>
      <c r="G107" s="74" t="s">
        <v>73</v>
      </c>
      <c r="H107" s="77" t="s">
        <v>33</v>
      </c>
      <c r="I107" s="77" t="s">
        <v>33</v>
      </c>
      <c r="J107" s="85"/>
    </row>
    <row r="108" spans="1:10" ht="20.25" customHeight="1" x14ac:dyDescent="0.45">
      <c r="A108" s="49" t="s">
        <v>317</v>
      </c>
      <c r="B108" s="49" t="s">
        <v>311</v>
      </c>
      <c r="C108" s="74" t="s">
        <v>73</v>
      </c>
      <c r="D108" s="74" t="s">
        <v>73</v>
      </c>
      <c r="E108" s="74" t="s">
        <v>73</v>
      </c>
      <c r="F108" s="74" t="s">
        <v>73</v>
      </c>
      <c r="G108" s="74" t="s">
        <v>73</v>
      </c>
      <c r="H108" s="77" t="s">
        <v>33</v>
      </c>
      <c r="I108" s="77" t="s">
        <v>33</v>
      </c>
      <c r="J108" s="85"/>
    </row>
    <row r="109" spans="1:10" x14ac:dyDescent="0.45">
      <c r="A109" s="50"/>
      <c r="B109" s="50"/>
      <c r="C109" s="3"/>
      <c r="D109" s="3"/>
      <c r="E109" s="3"/>
      <c r="F109" s="3"/>
      <c r="G109" s="3"/>
      <c r="H109" s="76"/>
      <c r="I109" s="76"/>
      <c r="J109" s="82"/>
    </row>
    <row r="110" spans="1:10" ht="31.5" x14ac:dyDescent="0.45">
      <c r="A110" s="114" t="s">
        <v>44</v>
      </c>
      <c r="B110" s="114" t="s">
        <v>1</v>
      </c>
      <c r="C110" s="111">
        <v>2023</v>
      </c>
      <c r="D110" s="115">
        <v>2022</v>
      </c>
      <c r="E110" s="115">
        <v>2021</v>
      </c>
      <c r="F110" s="115">
        <v>2020</v>
      </c>
      <c r="G110" s="115">
        <v>2019</v>
      </c>
      <c r="H110" s="116" t="s">
        <v>2</v>
      </c>
      <c r="I110" s="116" t="s">
        <v>3</v>
      </c>
      <c r="J110" s="117" t="s">
        <v>45</v>
      </c>
    </row>
    <row r="111" spans="1:10" ht="28.5" x14ac:dyDescent="0.45">
      <c r="A111" s="49" t="s">
        <v>318</v>
      </c>
      <c r="B111" s="49" t="s">
        <v>295</v>
      </c>
      <c r="C111" s="78">
        <v>424032</v>
      </c>
      <c r="D111" s="78">
        <v>328294</v>
      </c>
      <c r="E111" s="78">
        <v>324206</v>
      </c>
      <c r="F111" s="78">
        <v>62030</v>
      </c>
      <c r="G111" s="78">
        <v>443609</v>
      </c>
      <c r="H111" s="77" t="s">
        <v>33</v>
      </c>
      <c r="I111" s="77" t="s">
        <v>319</v>
      </c>
      <c r="J111" s="104" t="s">
        <v>46</v>
      </c>
    </row>
    <row r="112" spans="1:10" ht="28.5" x14ac:dyDescent="0.45">
      <c r="A112" s="49" t="s">
        <v>332</v>
      </c>
      <c r="B112" s="49" t="s">
        <v>295</v>
      </c>
      <c r="C112" s="49">
        <v>975486</v>
      </c>
      <c r="D112" s="49">
        <v>925327</v>
      </c>
      <c r="E112" s="49">
        <v>583839</v>
      </c>
      <c r="F112" s="49">
        <v>688173</v>
      </c>
      <c r="G112" s="49">
        <v>887935</v>
      </c>
      <c r="H112" s="77" t="s">
        <v>33</v>
      </c>
      <c r="I112" s="77" t="s">
        <v>319</v>
      </c>
      <c r="J112" s="105"/>
    </row>
    <row r="113" spans="1:10" ht="28.5" x14ac:dyDescent="0.45">
      <c r="A113" s="49" t="s">
        <v>320</v>
      </c>
      <c r="B113" s="49" t="s">
        <v>295</v>
      </c>
      <c r="C113" s="78">
        <v>854622</v>
      </c>
      <c r="D113" s="78">
        <v>653523</v>
      </c>
      <c r="E113" s="78">
        <v>668595</v>
      </c>
      <c r="F113" s="78">
        <v>718176</v>
      </c>
      <c r="G113" s="78">
        <v>593584</v>
      </c>
      <c r="H113" s="77" t="s">
        <v>33</v>
      </c>
      <c r="I113" s="77" t="s">
        <v>319</v>
      </c>
      <c r="J113" s="105"/>
    </row>
    <row r="114" spans="1:10" x14ac:dyDescent="0.45">
      <c r="A114" s="49" t="s">
        <v>321</v>
      </c>
      <c r="B114" s="49" t="s">
        <v>16</v>
      </c>
      <c r="C114" s="74">
        <v>0.53</v>
      </c>
      <c r="D114" s="74">
        <v>0.65</v>
      </c>
      <c r="E114" s="74">
        <v>0.63</v>
      </c>
      <c r="F114" s="74">
        <v>0.59</v>
      </c>
      <c r="G114" s="74">
        <v>0.67</v>
      </c>
      <c r="H114" s="77" t="s">
        <v>33</v>
      </c>
      <c r="I114" s="77" t="s">
        <v>319</v>
      </c>
      <c r="J114" s="105"/>
    </row>
    <row r="115" spans="1:10" ht="33" customHeight="1" x14ac:dyDescent="0.45">
      <c r="A115" s="49" t="s">
        <v>341</v>
      </c>
      <c r="B115" s="49" t="s">
        <v>295</v>
      </c>
      <c r="C115" s="78">
        <v>1211774</v>
      </c>
      <c r="D115" s="78">
        <v>1032473</v>
      </c>
      <c r="E115" s="78">
        <v>955848</v>
      </c>
      <c r="F115" s="78">
        <v>873582</v>
      </c>
      <c r="G115" s="78">
        <v>944101</v>
      </c>
      <c r="H115" s="77" t="s">
        <v>33</v>
      </c>
      <c r="I115" s="77" t="s">
        <v>319</v>
      </c>
      <c r="J115" s="106"/>
    </row>
    <row r="116" spans="1:10" x14ac:dyDescent="0.45">
      <c r="A116" s="50"/>
      <c r="B116" s="50"/>
      <c r="C116" s="3"/>
      <c r="D116" s="3"/>
      <c r="E116" s="3"/>
      <c r="F116" s="3"/>
      <c r="G116" s="3"/>
      <c r="H116" s="76"/>
      <c r="I116" s="76"/>
      <c r="J116" s="82"/>
    </row>
    <row r="117" spans="1:10" ht="22.15" customHeight="1" x14ac:dyDescent="0.45">
      <c r="A117" s="114" t="s">
        <v>47</v>
      </c>
      <c r="B117" s="114" t="s">
        <v>1</v>
      </c>
      <c r="C117" s="111">
        <v>2023</v>
      </c>
      <c r="D117" s="115">
        <v>2022</v>
      </c>
      <c r="E117" s="115">
        <v>2021</v>
      </c>
      <c r="F117" s="115">
        <v>2020</v>
      </c>
      <c r="G117" s="115">
        <v>2019</v>
      </c>
      <c r="H117" s="116" t="s">
        <v>2</v>
      </c>
      <c r="I117" s="116" t="s">
        <v>3</v>
      </c>
      <c r="J117" s="117" t="s">
        <v>342</v>
      </c>
    </row>
    <row r="118" spans="1:10" ht="15.75" x14ac:dyDescent="0.45">
      <c r="A118" s="107" t="s">
        <v>322</v>
      </c>
      <c r="B118" s="107"/>
      <c r="C118" s="107"/>
      <c r="D118" s="107"/>
      <c r="E118" s="107"/>
      <c r="F118" s="107"/>
      <c r="G118" s="107"/>
      <c r="H118" s="107"/>
      <c r="I118" s="107"/>
      <c r="J118" s="107"/>
    </row>
    <row r="119" spans="1:10" ht="15.75" x14ac:dyDescent="0.45">
      <c r="A119" s="79" t="s">
        <v>323</v>
      </c>
      <c r="B119" s="79" t="s">
        <v>324</v>
      </c>
      <c r="C119" s="94">
        <v>1588</v>
      </c>
      <c r="D119" s="89">
        <v>1572</v>
      </c>
      <c r="E119" s="89">
        <v>1460</v>
      </c>
      <c r="F119" s="89">
        <v>1274</v>
      </c>
      <c r="G119" s="89">
        <v>1496</v>
      </c>
      <c r="H119" s="77" t="s">
        <v>326</v>
      </c>
      <c r="I119" s="77" t="s">
        <v>33</v>
      </c>
      <c r="J119" s="98" t="s">
        <v>325</v>
      </c>
    </row>
    <row r="120" spans="1:10" ht="15.75" x14ac:dyDescent="0.45">
      <c r="A120" s="79" t="s">
        <v>327</v>
      </c>
      <c r="B120" s="79" t="s">
        <v>324</v>
      </c>
      <c r="C120" s="94">
        <v>1358</v>
      </c>
      <c r="D120" s="89">
        <v>1349</v>
      </c>
      <c r="E120" s="89">
        <v>1235</v>
      </c>
      <c r="F120" s="89">
        <v>1057</v>
      </c>
      <c r="G120" s="89">
        <v>1191</v>
      </c>
      <c r="H120" s="77" t="s">
        <v>326</v>
      </c>
      <c r="I120" s="77" t="s">
        <v>33</v>
      </c>
      <c r="J120" s="98"/>
    </row>
    <row r="121" spans="1:10" ht="15.75" x14ac:dyDescent="0.45">
      <c r="A121" s="107" t="s">
        <v>328</v>
      </c>
      <c r="B121" s="107"/>
      <c r="C121" s="107"/>
      <c r="D121" s="107"/>
      <c r="E121" s="107"/>
      <c r="F121" s="107"/>
      <c r="G121" s="107"/>
      <c r="H121" s="107"/>
      <c r="I121" s="107"/>
      <c r="J121" s="107"/>
    </row>
    <row r="122" spans="1:10" ht="15.75" x14ac:dyDescent="0.45">
      <c r="A122" s="79" t="s">
        <v>329</v>
      </c>
      <c r="B122" s="79" t="s">
        <v>330</v>
      </c>
      <c r="C122" s="89">
        <v>185</v>
      </c>
      <c r="D122" s="89">
        <v>181</v>
      </c>
      <c r="E122" s="89">
        <v>143</v>
      </c>
      <c r="F122" s="89">
        <v>149</v>
      </c>
      <c r="G122" s="89">
        <v>170</v>
      </c>
      <c r="H122" s="77" t="s">
        <v>326</v>
      </c>
      <c r="I122" s="77" t="s">
        <v>33</v>
      </c>
      <c r="J122" s="98" t="s">
        <v>346</v>
      </c>
    </row>
    <row r="123" spans="1:10" ht="15.75" x14ac:dyDescent="0.45">
      <c r="A123" s="79" t="s">
        <v>327</v>
      </c>
      <c r="B123" s="79" t="s">
        <v>330</v>
      </c>
      <c r="C123" s="89">
        <v>101</v>
      </c>
      <c r="D123" s="89">
        <v>85</v>
      </c>
      <c r="E123" s="89">
        <v>78</v>
      </c>
      <c r="F123" s="89">
        <v>73</v>
      </c>
      <c r="G123" s="89">
        <v>79</v>
      </c>
      <c r="H123" s="77" t="s">
        <v>326</v>
      </c>
      <c r="I123" s="77" t="s">
        <v>33</v>
      </c>
      <c r="J123" s="98"/>
    </row>
    <row r="124" spans="1:10" ht="15.75" x14ac:dyDescent="0.45">
      <c r="A124" s="79" t="s">
        <v>331</v>
      </c>
      <c r="B124" s="79" t="s">
        <v>330</v>
      </c>
      <c r="C124" s="89">
        <v>15</v>
      </c>
      <c r="D124" s="89">
        <v>13</v>
      </c>
      <c r="E124" s="89">
        <v>14</v>
      </c>
      <c r="F124" s="89">
        <v>12</v>
      </c>
      <c r="G124" s="89">
        <v>12</v>
      </c>
      <c r="H124" s="77" t="s">
        <v>326</v>
      </c>
      <c r="I124" s="77" t="s">
        <v>33</v>
      </c>
      <c r="J124" s="98"/>
    </row>
  </sheetData>
  <mergeCells count="7">
    <mergeCell ref="J122:J124"/>
    <mergeCell ref="C34:G34"/>
    <mergeCell ref="J37:J38"/>
    <mergeCell ref="J111:J115"/>
    <mergeCell ref="A118:J118"/>
    <mergeCell ref="J119:J120"/>
    <mergeCell ref="A121:J121"/>
  </mergeCells>
  <pageMargins left="0.7" right="0.7" top="0.75" bottom="0.75" header="0.3" footer="0.3"/>
  <pageSetup paperSize="5" orientation="landscape" horizontalDpi="4294967293" verticalDpi="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4774-C0E6-FB47-8012-F5275BF735D8}">
  <dimension ref="A1:AC20"/>
  <sheetViews>
    <sheetView topLeftCell="I1" zoomScaleNormal="150" zoomScaleSheetLayoutView="100" workbookViewId="0">
      <selection activeCell="W3" sqref="W3"/>
    </sheetView>
  </sheetViews>
  <sheetFormatPr defaultColWidth="8.86328125" defaultRowHeight="14.25" x14ac:dyDescent="0.45"/>
  <cols>
    <col min="1" max="1" width="11.33203125" bestFit="1" customWidth="1"/>
    <col min="2" max="2" width="12.33203125" bestFit="1" customWidth="1"/>
    <col min="3" max="3" width="9.33203125" bestFit="1" customWidth="1"/>
    <col min="4" max="4" width="11.33203125" bestFit="1" customWidth="1"/>
    <col min="5" max="5" width="12.33203125" bestFit="1" customWidth="1"/>
    <col min="6" max="6" width="25.33203125" bestFit="1" customWidth="1"/>
    <col min="7" max="7" width="8.53125" bestFit="1" customWidth="1"/>
    <col min="8" max="8" width="34.33203125" bestFit="1" customWidth="1"/>
    <col min="9" max="9" width="28.33203125" bestFit="1" customWidth="1"/>
    <col min="10" max="11" width="34.33203125" bestFit="1" customWidth="1"/>
    <col min="12" max="12" width="15.33203125" bestFit="1" customWidth="1"/>
    <col min="15" max="15" width="18.86328125" bestFit="1" customWidth="1"/>
    <col min="16" max="16" width="10.33203125" bestFit="1" customWidth="1"/>
    <col min="17" max="17" width="20.33203125" bestFit="1" customWidth="1"/>
    <col min="18" max="18" width="12.86328125" bestFit="1" customWidth="1"/>
    <col min="19" max="19" width="18.86328125" bestFit="1" customWidth="1"/>
    <col min="20" max="20" width="16" bestFit="1" customWidth="1"/>
    <col min="21" max="21" width="28.33203125" bestFit="1" customWidth="1"/>
    <col min="23" max="23" width="13" bestFit="1" customWidth="1"/>
    <col min="24" max="24" width="30.33203125" customWidth="1"/>
    <col min="26" max="26" width="16.33203125" bestFit="1" customWidth="1"/>
    <col min="27" max="27" width="8.86328125" bestFit="1" customWidth="1"/>
  </cols>
  <sheetData>
    <row r="1" spans="1:29" x14ac:dyDescent="0.45">
      <c r="A1" s="4" t="s">
        <v>121</v>
      </c>
      <c r="B1" s="4" t="s">
        <v>122</v>
      </c>
      <c r="C1" s="4" t="s">
        <v>123</v>
      </c>
      <c r="D1" s="4" t="s">
        <v>121</v>
      </c>
      <c r="E1" s="4" t="s">
        <v>124</v>
      </c>
      <c r="F1" s="4" t="s">
        <v>125</v>
      </c>
      <c r="G1" s="4" t="s">
        <v>126</v>
      </c>
      <c r="H1" s="4" t="s">
        <v>127</v>
      </c>
      <c r="I1" s="4" t="s">
        <v>128</v>
      </c>
      <c r="J1" s="4" t="s">
        <v>129</v>
      </c>
      <c r="K1" s="4" t="s">
        <v>130</v>
      </c>
      <c r="L1" s="4" t="s">
        <v>131</v>
      </c>
      <c r="M1" s="4" t="s">
        <v>132</v>
      </c>
      <c r="N1" s="4" t="s">
        <v>133</v>
      </c>
      <c r="O1" s="5" t="s">
        <v>134</v>
      </c>
      <c r="P1" s="5" t="s">
        <v>135</v>
      </c>
      <c r="Q1" s="5" t="s">
        <v>136</v>
      </c>
      <c r="R1" s="5" t="s">
        <v>137</v>
      </c>
      <c r="S1" s="5" t="s">
        <v>138</v>
      </c>
      <c r="T1" s="5" t="s">
        <v>139</v>
      </c>
      <c r="U1" s="6" t="s">
        <v>140</v>
      </c>
      <c r="V1" s="4" t="s">
        <v>141</v>
      </c>
      <c r="W1" s="4" t="s">
        <v>142</v>
      </c>
      <c r="X1" s="4" t="s">
        <v>143</v>
      </c>
      <c r="Y1" s="4" t="s">
        <v>144</v>
      </c>
      <c r="Z1" s="4" t="s">
        <v>145</v>
      </c>
      <c r="AA1" s="4" t="s">
        <v>146</v>
      </c>
    </row>
    <row r="2" spans="1:29" ht="85.5" x14ac:dyDescent="0.45">
      <c r="A2" s="10">
        <v>2017</v>
      </c>
      <c r="B2" s="53" t="s">
        <v>147</v>
      </c>
      <c r="C2" s="11">
        <v>43886</v>
      </c>
      <c r="D2" s="53" t="s">
        <v>148</v>
      </c>
      <c r="E2" s="53" t="s">
        <v>149</v>
      </c>
      <c r="F2" s="53" t="s">
        <v>150</v>
      </c>
      <c r="G2" s="53" t="s">
        <v>151</v>
      </c>
      <c r="H2" s="53" t="s">
        <v>152</v>
      </c>
      <c r="I2" s="53" t="s">
        <v>153</v>
      </c>
      <c r="J2" s="7" t="s">
        <v>154</v>
      </c>
      <c r="K2" s="53" t="s">
        <v>155</v>
      </c>
      <c r="L2" s="53" t="s">
        <v>156</v>
      </c>
      <c r="M2" s="4">
        <v>0.5</v>
      </c>
      <c r="N2" s="4" t="s">
        <v>157</v>
      </c>
      <c r="O2" s="5">
        <v>0.5</v>
      </c>
      <c r="P2" s="5" t="s">
        <v>158</v>
      </c>
      <c r="Q2" s="5" t="s">
        <v>159</v>
      </c>
      <c r="R2" s="6" t="s">
        <v>160</v>
      </c>
      <c r="S2" s="12">
        <v>0.5</v>
      </c>
      <c r="T2" s="5" t="s">
        <v>161</v>
      </c>
      <c r="U2" s="6" t="s">
        <v>162</v>
      </c>
      <c r="V2" s="4" t="s">
        <v>163</v>
      </c>
      <c r="W2" s="4">
        <f>O2/0.158987</f>
        <v>3.1449112191562834</v>
      </c>
      <c r="X2" s="4">
        <f>S2/0.158987</f>
        <v>3.1449112191562834</v>
      </c>
      <c r="Y2" s="4">
        <v>6.2897999999999996</v>
      </c>
      <c r="Z2" s="4" t="s">
        <v>164</v>
      </c>
      <c r="AA2" s="4" t="s">
        <v>165</v>
      </c>
    </row>
    <row r="3" spans="1:29" x14ac:dyDescent="0.45">
      <c r="A3" s="10"/>
      <c r="B3" s="53"/>
      <c r="C3" s="11"/>
      <c r="D3" s="53"/>
      <c r="E3" s="53"/>
      <c r="F3" s="53"/>
      <c r="G3" s="53"/>
      <c r="H3" s="53"/>
      <c r="I3" s="53"/>
      <c r="J3" s="7"/>
      <c r="K3" s="53"/>
      <c r="L3" s="53"/>
      <c r="M3" s="4"/>
      <c r="N3" s="4"/>
      <c r="O3" s="5"/>
      <c r="P3" s="5"/>
      <c r="Q3" s="5"/>
      <c r="R3" s="6"/>
      <c r="S3" s="12"/>
      <c r="T3" s="5"/>
      <c r="U3" s="6"/>
      <c r="V3" s="4"/>
      <c r="W3" s="48"/>
      <c r="X3" s="4"/>
      <c r="Y3" s="4"/>
      <c r="Z3" s="4"/>
      <c r="AA3" s="4"/>
    </row>
    <row r="4" spans="1:29" ht="71.25" x14ac:dyDescent="0.45">
      <c r="A4" s="13">
        <v>2017</v>
      </c>
      <c r="B4" s="7" t="s">
        <v>147</v>
      </c>
      <c r="C4" s="14">
        <v>43904</v>
      </c>
      <c r="D4" s="7" t="s">
        <v>166</v>
      </c>
      <c r="E4" s="7" t="s">
        <v>167</v>
      </c>
      <c r="F4" s="7"/>
      <c r="G4" s="7" t="s">
        <v>168</v>
      </c>
      <c r="H4" s="7" t="s">
        <v>169</v>
      </c>
      <c r="I4" s="7" t="s">
        <v>170</v>
      </c>
      <c r="J4" s="7" t="s">
        <v>171</v>
      </c>
      <c r="K4" s="7" t="s">
        <v>172</v>
      </c>
      <c r="L4" s="7" t="s">
        <v>156</v>
      </c>
      <c r="M4" s="4">
        <v>0.8</v>
      </c>
      <c r="N4" s="4" t="s">
        <v>157</v>
      </c>
      <c r="O4" s="5">
        <v>0.8</v>
      </c>
      <c r="P4" s="5" t="s">
        <v>173</v>
      </c>
      <c r="Q4" s="5" t="s">
        <v>159</v>
      </c>
      <c r="R4" s="5" t="s">
        <v>160</v>
      </c>
      <c r="S4" s="5">
        <v>0.8</v>
      </c>
      <c r="T4" s="5" t="s">
        <v>174</v>
      </c>
      <c r="U4" s="6" t="s">
        <v>162</v>
      </c>
      <c r="V4" s="4" t="s">
        <v>175</v>
      </c>
      <c r="W4" s="4">
        <f>O4/0.158987</f>
        <v>5.0318579506500534</v>
      </c>
      <c r="X4" s="4">
        <f>S4/0.158987</f>
        <v>5.0318579506500534</v>
      </c>
      <c r="Y4" s="4"/>
      <c r="Z4" s="4"/>
      <c r="AA4" s="4" t="s">
        <v>165</v>
      </c>
    </row>
    <row r="5" spans="1:29" ht="114" x14ac:dyDescent="0.45">
      <c r="A5" s="10">
        <v>2017</v>
      </c>
      <c r="B5" s="53" t="s">
        <v>176</v>
      </c>
      <c r="C5" s="11">
        <v>43930</v>
      </c>
      <c r="D5" s="53" t="s">
        <v>177</v>
      </c>
      <c r="E5" s="53" t="s">
        <v>178</v>
      </c>
      <c r="F5" s="53"/>
      <c r="G5" s="53" t="s">
        <v>168</v>
      </c>
      <c r="H5" s="53" t="s">
        <v>169</v>
      </c>
      <c r="I5" s="53" t="s">
        <v>170</v>
      </c>
      <c r="J5" s="7" t="s">
        <v>179</v>
      </c>
      <c r="K5" s="53" t="s">
        <v>180</v>
      </c>
      <c r="L5" s="53" t="s">
        <v>156</v>
      </c>
      <c r="M5" s="4">
        <v>11</v>
      </c>
      <c r="N5" s="4" t="s">
        <v>157</v>
      </c>
      <c r="O5" s="5">
        <v>11</v>
      </c>
      <c r="P5" s="5" t="s">
        <v>181</v>
      </c>
      <c r="Q5" s="5" t="s">
        <v>165</v>
      </c>
      <c r="R5" s="5" t="s">
        <v>160</v>
      </c>
      <c r="S5" s="5" t="s">
        <v>165</v>
      </c>
      <c r="T5" s="5" t="s">
        <v>182</v>
      </c>
      <c r="U5" s="6"/>
      <c r="V5" s="4" t="s">
        <v>175</v>
      </c>
      <c r="W5" s="4"/>
      <c r="X5" s="4"/>
      <c r="Y5" s="4"/>
      <c r="Z5" s="4"/>
      <c r="AA5" s="4" t="s">
        <v>165</v>
      </c>
    </row>
    <row r="6" spans="1:29" ht="28.5" x14ac:dyDescent="0.45">
      <c r="A6" s="13">
        <v>2017</v>
      </c>
      <c r="B6" s="7" t="s">
        <v>183</v>
      </c>
      <c r="C6" s="14">
        <v>44013</v>
      </c>
      <c r="D6" s="7" t="s">
        <v>184</v>
      </c>
      <c r="E6" s="7" t="s">
        <v>185</v>
      </c>
      <c r="F6" s="7"/>
      <c r="G6" s="7" t="s">
        <v>168</v>
      </c>
      <c r="H6" s="7" t="s">
        <v>169</v>
      </c>
      <c r="I6" s="7" t="s">
        <v>170</v>
      </c>
      <c r="J6" s="7" t="s">
        <v>186</v>
      </c>
      <c r="K6" s="7" t="s">
        <v>187</v>
      </c>
      <c r="L6" s="7" t="s">
        <v>156</v>
      </c>
      <c r="M6" s="4">
        <v>3.15</v>
      </c>
      <c r="N6" s="4" t="s">
        <v>157</v>
      </c>
      <c r="O6" s="5">
        <v>3.1</v>
      </c>
      <c r="P6" s="5" t="s">
        <v>188</v>
      </c>
      <c r="Q6" s="5" t="s">
        <v>159</v>
      </c>
      <c r="R6" s="5" t="s">
        <v>160</v>
      </c>
      <c r="S6" s="5">
        <v>3</v>
      </c>
      <c r="T6" s="5" t="s">
        <v>189</v>
      </c>
      <c r="U6" s="6" t="s">
        <v>162</v>
      </c>
      <c r="V6" s="4" t="s">
        <v>163</v>
      </c>
      <c r="W6" s="4">
        <f>O6/0.158987</f>
        <v>19.498449558768957</v>
      </c>
      <c r="X6" s="4">
        <f>S6/0.158987</f>
        <v>18.869467314937701</v>
      </c>
      <c r="Y6" s="4">
        <v>6.2897999999999996</v>
      </c>
      <c r="Z6" s="4"/>
      <c r="AA6" s="4" t="s">
        <v>165</v>
      </c>
    </row>
    <row r="7" spans="1:29" ht="156.75" x14ac:dyDescent="0.45">
      <c r="A7" s="13">
        <v>2017</v>
      </c>
      <c r="B7" s="7" t="s">
        <v>190</v>
      </c>
      <c r="C7" s="14">
        <v>44141</v>
      </c>
      <c r="D7" s="7" t="s">
        <v>191</v>
      </c>
      <c r="E7" s="7" t="s">
        <v>178</v>
      </c>
      <c r="F7" s="7"/>
      <c r="G7" s="7" t="s">
        <v>151</v>
      </c>
      <c r="H7" s="7" t="s">
        <v>192</v>
      </c>
      <c r="I7" s="7" t="s">
        <v>153</v>
      </c>
      <c r="J7" s="7" t="s">
        <v>193</v>
      </c>
      <c r="K7" s="7" t="s">
        <v>194</v>
      </c>
      <c r="L7" s="7" t="s">
        <v>156</v>
      </c>
      <c r="M7" s="4">
        <v>0.2</v>
      </c>
      <c r="N7" s="4" t="s">
        <v>157</v>
      </c>
      <c r="O7" s="5">
        <v>0.2</v>
      </c>
      <c r="P7" s="5" t="s">
        <v>158</v>
      </c>
      <c r="Q7" s="5" t="s">
        <v>159</v>
      </c>
      <c r="R7" s="5" t="s">
        <v>160</v>
      </c>
      <c r="S7" s="5">
        <v>0.2</v>
      </c>
      <c r="T7" s="5" t="s">
        <v>182</v>
      </c>
      <c r="U7" s="6" t="s">
        <v>162</v>
      </c>
      <c r="V7" s="4" t="s">
        <v>163</v>
      </c>
      <c r="W7" s="4">
        <f>O7/0.158987</f>
        <v>1.2579644876625133</v>
      </c>
      <c r="X7" s="4">
        <f>S7/0.158987</f>
        <v>1.2579644876625133</v>
      </c>
      <c r="Y7" s="4">
        <v>6.2897999999999996</v>
      </c>
      <c r="Z7" s="4"/>
      <c r="AA7" s="4" t="s">
        <v>165</v>
      </c>
    </row>
    <row r="8" spans="1:29" ht="57" x14ac:dyDescent="0.45">
      <c r="A8" s="13">
        <v>2017</v>
      </c>
      <c r="B8" s="7" t="s">
        <v>190</v>
      </c>
      <c r="C8" s="14">
        <v>44178</v>
      </c>
      <c r="D8" s="7" t="s">
        <v>195</v>
      </c>
      <c r="E8" s="7" t="s">
        <v>196</v>
      </c>
      <c r="F8" s="7" t="s">
        <v>197</v>
      </c>
      <c r="G8" s="7" t="s">
        <v>151</v>
      </c>
      <c r="H8" s="7" t="s">
        <v>192</v>
      </c>
      <c r="I8" s="7" t="s">
        <v>153</v>
      </c>
      <c r="J8" s="7" t="s">
        <v>198</v>
      </c>
      <c r="K8" s="7" t="s">
        <v>199</v>
      </c>
      <c r="L8" s="7" t="s">
        <v>156</v>
      </c>
      <c r="M8" s="4">
        <v>0.8</v>
      </c>
      <c r="N8" s="4" t="s">
        <v>157</v>
      </c>
      <c r="O8" s="5">
        <v>0.8</v>
      </c>
      <c r="P8" s="5" t="s">
        <v>200</v>
      </c>
      <c r="Q8" s="5" t="s">
        <v>159</v>
      </c>
      <c r="R8" s="5" t="s">
        <v>160</v>
      </c>
      <c r="S8" s="5">
        <v>0</v>
      </c>
      <c r="T8" s="5" t="s">
        <v>201</v>
      </c>
      <c r="U8" s="6" t="s">
        <v>162</v>
      </c>
      <c r="V8" s="4" t="s">
        <v>175</v>
      </c>
      <c r="W8" s="4">
        <f>O8/0.158987</f>
        <v>5.0318579506500534</v>
      </c>
      <c r="X8" s="4">
        <f>S8/0.158987</f>
        <v>0</v>
      </c>
      <c r="Y8" s="4"/>
      <c r="Z8" s="4"/>
      <c r="AA8" s="4" t="s">
        <v>165</v>
      </c>
    </row>
    <row r="9" spans="1:29" ht="114" x14ac:dyDescent="0.45">
      <c r="A9" s="10">
        <v>2017</v>
      </c>
      <c r="B9" s="53" t="s">
        <v>190</v>
      </c>
      <c r="C9" s="11">
        <v>44184</v>
      </c>
      <c r="D9" s="53" t="s">
        <v>195</v>
      </c>
      <c r="E9" s="53" t="s">
        <v>149</v>
      </c>
      <c r="F9" s="53"/>
      <c r="G9" s="53" t="s">
        <v>151</v>
      </c>
      <c r="H9" s="53" t="s">
        <v>192</v>
      </c>
      <c r="I9" s="53" t="s">
        <v>153</v>
      </c>
      <c r="J9" s="7" t="s">
        <v>202</v>
      </c>
      <c r="K9" s="53" t="s">
        <v>203</v>
      </c>
      <c r="L9" s="53" t="s">
        <v>156</v>
      </c>
      <c r="M9" s="4">
        <v>2</v>
      </c>
      <c r="N9" s="4" t="s">
        <v>157</v>
      </c>
      <c r="O9" s="15">
        <v>2</v>
      </c>
      <c r="P9" s="15" t="s">
        <v>204</v>
      </c>
      <c r="Q9" s="15" t="s">
        <v>159</v>
      </c>
      <c r="R9" s="5" t="s">
        <v>160</v>
      </c>
      <c r="S9" s="15">
        <v>2</v>
      </c>
      <c r="T9" s="5" t="s">
        <v>161</v>
      </c>
      <c r="U9" s="6" t="s">
        <v>162</v>
      </c>
      <c r="V9" s="4" t="s">
        <v>175</v>
      </c>
      <c r="W9" s="4">
        <f>O9/0.158987</f>
        <v>12.579644876625133</v>
      </c>
      <c r="X9" s="4">
        <f>S9/0.158987</f>
        <v>12.579644876625133</v>
      </c>
      <c r="Y9" s="4"/>
      <c r="Z9" s="4"/>
      <c r="AA9" s="4" t="s">
        <v>165</v>
      </c>
    </row>
    <row r="10" spans="1:29" s="18" customFormat="1" ht="73.5" customHeight="1" thickBot="1" x14ac:dyDescent="0.5">
      <c r="A10" s="19"/>
      <c r="B10" s="20"/>
      <c r="C10" s="21"/>
      <c r="D10" s="20"/>
      <c r="E10" s="20"/>
      <c r="F10" s="20"/>
      <c r="G10" s="20"/>
      <c r="H10" s="20"/>
      <c r="I10" s="20"/>
      <c r="J10" s="20"/>
      <c r="K10" s="20"/>
      <c r="L10" s="20"/>
      <c r="M10" s="22">
        <f>SUM(M2:M9)</f>
        <v>18.45</v>
      </c>
      <c r="N10" s="22"/>
      <c r="O10" s="23"/>
      <c r="P10" s="23"/>
      <c r="Q10" s="23"/>
      <c r="R10" s="23"/>
      <c r="S10" s="23"/>
      <c r="T10" s="23"/>
      <c r="U10" s="22"/>
      <c r="V10" s="22"/>
      <c r="W10" s="32">
        <f>SUM(W2:W9)</f>
        <v>46.544686043512989</v>
      </c>
      <c r="X10" s="25">
        <f>SUM(X2:X9)</f>
        <v>40.88384584903168</v>
      </c>
      <c r="Y10" s="22"/>
      <c r="Z10" s="22"/>
      <c r="AA10" s="22"/>
      <c r="AB10" s="26"/>
    </row>
    <row r="11" spans="1:29" ht="142.5" x14ac:dyDescent="0.45">
      <c r="A11" s="27">
        <v>2018</v>
      </c>
      <c r="B11" s="28" t="s">
        <v>147</v>
      </c>
      <c r="C11" s="29">
        <v>43868</v>
      </c>
      <c r="D11" s="28" t="s">
        <v>148</v>
      </c>
      <c r="E11" s="28" t="s">
        <v>205</v>
      </c>
      <c r="F11" s="28"/>
      <c r="G11" s="28" t="s">
        <v>151</v>
      </c>
      <c r="H11" s="28" t="s">
        <v>206</v>
      </c>
      <c r="I11" s="28" t="s">
        <v>153</v>
      </c>
      <c r="J11" s="30" t="s">
        <v>207</v>
      </c>
      <c r="K11" s="28" t="s">
        <v>208</v>
      </c>
      <c r="L11" s="28"/>
      <c r="M11" s="16">
        <v>200</v>
      </c>
      <c r="N11" s="16" t="s">
        <v>209</v>
      </c>
      <c r="O11" s="31">
        <v>0.2</v>
      </c>
      <c r="P11" s="31" t="s">
        <v>158</v>
      </c>
      <c r="Q11" s="31" t="s">
        <v>159</v>
      </c>
      <c r="R11" s="31" t="s">
        <v>160</v>
      </c>
      <c r="S11" s="31">
        <v>0</v>
      </c>
      <c r="T11" s="31" t="s">
        <v>210</v>
      </c>
      <c r="U11" s="6" t="s">
        <v>162</v>
      </c>
      <c r="V11" s="4" t="s">
        <v>175</v>
      </c>
      <c r="W11" s="4">
        <f>O11/0.158987</f>
        <v>1.2579644876625133</v>
      </c>
      <c r="X11" s="4">
        <f>S11/0.158987</f>
        <v>0</v>
      </c>
      <c r="Y11" s="4"/>
      <c r="Z11" s="4"/>
      <c r="AA11" s="4" t="s">
        <v>165</v>
      </c>
    </row>
    <row r="12" spans="1:29" x14ac:dyDescent="0.45">
      <c r="A12" s="10">
        <v>2018</v>
      </c>
      <c r="B12" s="53" t="s">
        <v>176</v>
      </c>
      <c r="C12" s="11">
        <v>43922</v>
      </c>
      <c r="D12" s="53" t="s">
        <v>177</v>
      </c>
      <c r="E12" s="17" t="s">
        <v>211</v>
      </c>
      <c r="F12" s="53"/>
      <c r="G12" s="53" t="s">
        <v>168</v>
      </c>
      <c r="H12" s="53" t="s">
        <v>169</v>
      </c>
      <c r="I12" s="53" t="s">
        <v>170</v>
      </c>
      <c r="J12" s="7" t="s">
        <v>212</v>
      </c>
      <c r="K12" s="53" t="s">
        <v>213</v>
      </c>
      <c r="L12" s="53"/>
      <c r="M12" s="4">
        <v>1.5</v>
      </c>
      <c r="N12" s="4" t="s">
        <v>157</v>
      </c>
      <c r="O12" s="5">
        <v>1.5</v>
      </c>
      <c r="P12" s="5" t="s">
        <v>214</v>
      </c>
      <c r="Q12" s="5" t="s">
        <v>159</v>
      </c>
      <c r="R12" s="5" t="s">
        <v>160</v>
      </c>
      <c r="S12" s="5">
        <v>1.5</v>
      </c>
      <c r="T12" s="5" t="s">
        <v>215</v>
      </c>
      <c r="U12" s="6" t="s">
        <v>162</v>
      </c>
      <c r="V12" s="4" t="s">
        <v>163</v>
      </c>
      <c r="W12" s="4">
        <f>O12/0.158987</f>
        <v>9.4347336574688505</v>
      </c>
      <c r="X12" s="4">
        <f>S12/0.158987</f>
        <v>9.4347336574688505</v>
      </c>
      <c r="Y12" s="4">
        <v>6.2897999999999996</v>
      </c>
      <c r="Z12" s="4"/>
      <c r="AA12" s="4" t="s">
        <v>165</v>
      </c>
    </row>
    <row r="13" spans="1:29" ht="114" x14ac:dyDescent="0.45">
      <c r="A13" s="13">
        <v>2018</v>
      </c>
      <c r="B13" s="7" t="s">
        <v>183</v>
      </c>
      <c r="C13" s="14">
        <v>44098</v>
      </c>
      <c r="D13" s="7" t="s">
        <v>216</v>
      </c>
      <c r="E13" s="7" t="s">
        <v>149</v>
      </c>
      <c r="F13" s="7"/>
      <c r="G13" s="7" t="s">
        <v>151</v>
      </c>
      <c r="H13" s="7" t="s">
        <v>169</v>
      </c>
      <c r="I13" s="7" t="s">
        <v>153</v>
      </c>
      <c r="J13" s="8" t="s">
        <v>217</v>
      </c>
      <c r="K13" s="7" t="s">
        <v>218</v>
      </c>
      <c r="L13" s="7"/>
      <c r="M13" s="4">
        <v>200</v>
      </c>
      <c r="N13" s="4" t="s">
        <v>209</v>
      </c>
      <c r="O13" s="5">
        <v>0.2</v>
      </c>
      <c r="P13" s="5" t="s">
        <v>219</v>
      </c>
      <c r="Q13" s="5" t="s">
        <v>159</v>
      </c>
      <c r="R13" s="5" t="s">
        <v>160</v>
      </c>
      <c r="S13" s="5">
        <v>0</v>
      </c>
      <c r="T13" s="5" t="s">
        <v>161</v>
      </c>
      <c r="U13" s="6" t="s">
        <v>162</v>
      </c>
      <c r="V13" s="4" t="s">
        <v>175</v>
      </c>
      <c r="W13" s="4">
        <f>O13/0.158987</f>
        <v>1.2579644876625133</v>
      </c>
      <c r="X13" s="4">
        <f>S13/0.158987</f>
        <v>0</v>
      </c>
      <c r="Y13" s="4"/>
      <c r="Z13" s="4"/>
      <c r="AA13" s="4" t="s">
        <v>165</v>
      </c>
      <c r="AC13">
        <f>O11+O13+O12</f>
        <v>1.9</v>
      </c>
    </row>
    <row r="14" spans="1:29" ht="14.65" thickBot="1" x14ac:dyDescent="0.5">
      <c r="A14" s="33"/>
      <c r="B14" s="34"/>
      <c r="C14" s="35"/>
      <c r="D14" s="34"/>
      <c r="E14" s="34"/>
      <c r="F14" s="34"/>
      <c r="G14" s="34"/>
      <c r="H14" s="34"/>
      <c r="I14" s="34"/>
      <c r="J14" s="36"/>
      <c r="K14" s="34"/>
      <c r="L14" s="34"/>
      <c r="M14" s="24"/>
      <c r="N14" s="24"/>
      <c r="O14" s="37"/>
      <c r="P14" s="37"/>
      <c r="Q14" s="37"/>
      <c r="R14" s="37"/>
      <c r="S14" s="37"/>
      <c r="T14" s="37"/>
      <c r="U14" s="24"/>
      <c r="V14" s="24"/>
      <c r="W14" s="32">
        <f>SUM(W11:W13)</f>
        <v>11.950662632793875</v>
      </c>
      <c r="X14" s="32">
        <f>SUM(X11:X13)</f>
        <v>9.4347336574688505</v>
      </c>
      <c r="Y14" s="24"/>
      <c r="Z14" s="24"/>
      <c r="AA14" s="24"/>
      <c r="AB14" s="38"/>
    </row>
    <row r="15" spans="1:29" ht="156.75" x14ac:dyDescent="0.45">
      <c r="A15" s="39">
        <v>2019</v>
      </c>
      <c r="B15" s="52" t="s">
        <v>147</v>
      </c>
      <c r="C15" s="40">
        <v>43855</v>
      </c>
      <c r="D15" s="52" t="s">
        <v>220</v>
      </c>
      <c r="E15" s="108" t="s">
        <v>221</v>
      </c>
      <c r="F15" s="108"/>
      <c r="G15" s="52" t="s">
        <v>222</v>
      </c>
      <c r="H15" s="52" t="s">
        <v>169</v>
      </c>
      <c r="I15" s="52" t="s">
        <v>170</v>
      </c>
      <c r="J15" s="52" t="s">
        <v>223</v>
      </c>
      <c r="K15" s="52" t="s">
        <v>224</v>
      </c>
      <c r="L15" s="52"/>
      <c r="M15" s="9">
        <v>3</v>
      </c>
      <c r="N15" s="9" t="s">
        <v>157</v>
      </c>
      <c r="O15" s="41">
        <v>3</v>
      </c>
      <c r="P15" s="41" t="s">
        <v>158</v>
      </c>
      <c r="Q15" s="41" t="s">
        <v>159</v>
      </c>
      <c r="R15" s="41" t="s">
        <v>225</v>
      </c>
      <c r="S15" s="41">
        <v>2</v>
      </c>
      <c r="T15" s="41" t="s">
        <v>226</v>
      </c>
      <c r="U15" s="9" t="s">
        <v>227</v>
      </c>
      <c r="V15" s="4" t="s">
        <v>163</v>
      </c>
      <c r="W15" s="4">
        <f>O15/0.158987</f>
        <v>18.869467314937701</v>
      </c>
      <c r="X15" s="4">
        <f>S15/0.158987</f>
        <v>12.579644876625133</v>
      </c>
      <c r="Y15" s="4">
        <v>6.2897999999999996</v>
      </c>
      <c r="Z15" s="4"/>
      <c r="AA15" s="4" t="s">
        <v>165</v>
      </c>
    </row>
    <row r="16" spans="1:29" ht="242.25" x14ac:dyDescent="0.45">
      <c r="A16" s="10">
        <v>2019</v>
      </c>
      <c r="B16" s="53" t="s">
        <v>147</v>
      </c>
      <c r="C16" s="11">
        <v>43907</v>
      </c>
      <c r="D16" s="53" t="s">
        <v>166</v>
      </c>
      <c r="E16" s="109" t="s">
        <v>221</v>
      </c>
      <c r="F16" s="109"/>
      <c r="G16" s="53" t="s">
        <v>151</v>
      </c>
      <c r="H16" s="53" t="s">
        <v>192</v>
      </c>
      <c r="I16" s="53" t="s">
        <v>153</v>
      </c>
      <c r="J16" s="7" t="s">
        <v>228</v>
      </c>
      <c r="K16" s="53" t="s">
        <v>229</v>
      </c>
      <c r="L16" s="53" t="s">
        <v>156</v>
      </c>
      <c r="M16" s="16">
        <v>10</v>
      </c>
      <c r="N16" s="16" t="s">
        <v>157</v>
      </c>
      <c r="O16" s="5">
        <v>10</v>
      </c>
      <c r="P16" s="5" t="s">
        <v>230</v>
      </c>
      <c r="Q16" s="5" t="s">
        <v>231</v>
      </c>
      <c r="R16" s="5" t="s">
        <v>160</v>
      </c>
      <c r="S16" s="5">
        <v>6</v>
      </c>
      <c r="T16" s="5" t="s">
        <v>232</v>
      </c>
      <c r="U16" s="6" t="s">
        <v>162</v>
      </c>
      <c r="V16" s="4" t="s">
        <v>175</v>
      </c>
      <c r="W16" s="4">
        <f>O16/0.158987</f>
        <v>62.898224383125665</v>
      </c>
      <c r="X16" s="4">
        <f>S16/0.158987</f>
        <v>37.738934629875402</v>
      </c>
      <c r="Y16" s="4"/>
      <c r="Z16" s="4"/>
      <c r="AA16" s="4" t="s">
        <v>165</v>
      </c>
    </row>
    <row r="17" spans="1:27" ht="71.25" x14ac:dyDescent="0.45">
      <c r="A17" s="13">
        <v>2019</v>
      </c>
      <c r="B17" s="7" t="s">
        <v>176</v>
      </c>
      <c r="C17" s="14">
        <v>43935</v>
      </c>
      <c r="D17" s="7" t="s">
        <v>177</v>
      </c>
      <c r="E17" s="7" t="s">
        <v>233</v>
      </c>
      <c r="F17" s="7"/>
      <c r="G17" s="7" t="s">
        <v>168</v>
      </c>
      <c r="H17" s="7" t="s">
        <v>169</v>
      </c>
      <c r="I17" s="7" t="s">
        <v>170</v>
      </c>
      <c r="J17" s="7" t="s">
        <v>234</v>
      </c>
      <c r="K17" s="7" t="s">
        <v>235</v>
      </c>
      <c r="L17" s="7"/>
      <c r="M17" s="4">
        <v>0.3</v>
      </c>
      <c r="N17" s="4"/>
      <c r="O17" s="5">
        <v>0.3</v>
      </c>
      <c r="P17" s="5" t="s">
        <v>236</v>
      </c>
      <c r="Q17" s="5" t="s">
        <v>159</v>
      </c>
      <c r="R17" s="5" t="s">
        <v>160</v>
      </c>
      <c r="S17" s="5">
        <v>0.27</v>
      </c>
      <c r="T17" s="5" t="s">
        <v>237</v>
      </c>
      <c r="U17" s="6"/>
      <c r="V17" s="4" t="s">
        <v>175</v>
      </c>
      <c r="W17" s="4">
        <f>O17/0.158987</f>
        <v>1.88694673149377</v>
      </c>
      <c r="X17" s="4">
        <f>S17/0.158987</f>
        <v>1.6982520583443932</v>
      </c>
      <c r="Y17" s="4"/>
      <c r="Z17" s="4"/>
      <c r="AA17" s="4" t="s">
        <v>165</v>
      </c>
    </row>
    <row r="18" spans="1:27" ht="57" x14ac:dyDescent="0.45">
      <c r="A18" s="13">
        <v>2019</v>
      </c>
      <c r="B18" s="7" t="s">
        <v>176</v>
      </c>
      <c r="C18" s="14">
        <v>43993</v>
      </c>
      <c r="D18" s="7" t="s">
        <v>238</v>
      </c>
      <c r="E18" s="7" t="s">
        <v>178</v>
      </c>
      <c r="F18" s="7"/>
      <c r="G18" s="7" t="s">
        <v>168</v>
      </c>
      <c r="H18" s="7" t="s">
        <v>169</v>
      </c>
      <c r="I18" s="7" t="s">
        <v>170</v>
      </c>
      <c r="J18" s="7" t="s">
        <v>239</v>
      </c>
      <c r="K18" s="7" t="s">
        <v>240</v>
      </c>
      <c r="L18" s="7"/>
      <c r="M18" s="4">
        <v>4</v>
      </c>
      <c r="N18" s="4" t="s">
        <v>157</v>
      </c>
      <c r="O18" s="5">
        <v>4</v>
      </c>
      <c r="P18" s="5" t="s">
        <v>214</v>
      </c>
      <c r="Q18" s="5" t="s">
        <v>231</v>
      </c>
      <c r="R18" s="5" t="s">
        <v>160</v>
      </c>
      <c r="S18" s="5">
        <v>4</v>
      </c>
      <c r="T18" s="5" t="s">
        <v>182</v>
      </c>
      <c r="U18" s="6" t="s">
        <v>162</v>
      </c>
      <c r="V18" s="4" t="s">
        <v>175</v>
      </c>
      <c r="W18" s="4">
        <f>O18/0.158987</f>
        <v>25.159289753250267</v>
      </c>
      <c r="X18" s="4">
        <f>S18/0.158987</f>
        <v>25.159289753250267</v>
      </c>
      <c r="Y18" s="4"/>
      <c r="Z18" s="4"/>
      <c r="AA18" s="4" t="s">
        <v>165</v>
      </c>
    </row>
    <row r="19" spans="1:27" ht="71.650000000000006" thickBot="1" x14ac:dyDescent="0.5">
      <c r="A19" s="33">
        <v>2019</v>
      </c>
      <c r="B19" s="34" t="s">
        <v>190</v>
      </c>
      <c r="C19" s="35">
        <v>44184</v>
      </c>
      <c r="D19" s="34" t="s">
        <v>195</v>
      </c>
      <c r="E19" s="34" t="s">
        <v>178</v>
      </c>
      <c r="F19" s="34"/>
      <c r="G19" s="34" t="s">
        <v>168</v>
      </c>
      <c r="H19" s="34" t="s">
        <v>169</v>
      </c>
      <c r="I19" s="34" t="s">
        <v>170</v>
      </c>
      <c r="J19" s="34" t="s">
        <v>241</v>
      </c>
      <c r="K19" s="34" t="s">
        <v>242</v>
      </c>
      <c r="L19" s="34"/>
      <c r="M19" s="24">
        <v>12</v>
      </c>
      <c r="N19" s="24" t="s">
        <v>157</v>
      </c>
      <c r="O19" s="42">
        <v>12</v>
      </c>
      <c r="P19" s="42" t="s">
        <v>158</v>
      </c>
      <c r="Q19" s="42" t="s">
        <v>159</v>
      </c>
      <c r="R19" s="42" t="s">
        <v>160</v>
      </c>
      <c r="S19" s="42">
        <v>11.5</v>
      </c>
      <c r="T19" s="42" t="s">
        <v>182</v>
      </c>
      <c r="U19" s="43" t="s">
        <v>162</v>
      </c>
      <c r="V19" s="24" t="s">
        <v>163</v>
      </c>
      <c r="W19" s="24">
        <f>O19/0.158987</f>
        <v>75.477869259750804</v>
      </c>
      <c r="X19" s="24">
        <f>S19/0.158987</f>
        <v>72.332958040594519</v>
      </c>
      <c r="Y19" s="24">
        <v>6.2897999999999996</v>
      </c>
      <c r="Z19" s="24"/>
      <c r="AA19" s="24" t="s">
        <v>165</v>
      </c>
    </row>
    <row r="20" spans="1:27" x14ac:dyDescent="0.45">
      <c r="W20" s="1">
        <f>SUM(W15:W19)</f>
        <v>184.29179744255822</v>
      </c>
      <c r="X20" s="1">
        <f>SUM(X15:X19)</f>
        <v>149.50907935868972</v>
      </c>
    </row>
  </sheetData>
  <mergeCells count="2">
    <mergeCell ref="E15:F15"/>
    <mergeCell ref="E16:F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D256-1141-4046-A15C-63155462E739}">
  <dimension ref="A2:I26"/>
  <sheetViews>
    <sheetView workbookViewId="0">
      <selection activeCell="F30" sqref="F30"/>
    </sheetView>
  </sheetViews>
  <sheetFormatPr defaultColWidth="8.86328125" defaultRowHeight="14.25" x14ac:dyDescent="0.45"/>
  <cols>
    <col min="1" max="10" width="16" customWidth="1"/>
  </cols>
  <sheetData>
    <row r="2" spans="1:9" x14ac:dyDescent="0.45">
      <c r="A2" t="s">
        <v>243</v>
      </c>
      <c r="B2" t="s">
        <v>244</v>
      </c>
      <c r="C2" t="s">
        <v>245</v>
      </c>
      <c r="D2" t="s">
        <v>246</v>
      </c>
      <c r="E2" t="s">
        <v>247</v>
      </c>
      <c r="F2" t="s">
        <v>248</v>
      </c>
      <c r="G2" t="s">
        <v>249</v>
      </c>
      <c r="H2" t="s">
        <v>250</v>
      </c>
    </row>
    <row r="3" spans="1:9" x14ac:dyDescent="0.45">
      <c r="A3">
        <v>2019</v>
      </c>
      <c r="B3">
        <v>185.5</v>
      </c>
      <c r="C3">
        <v>169.8</v>
      </c>
      <c r="D3">
        <v>0</v>
      </c>
      <c r="E3">
        <v>43.1</v>
      </c>
      <c r="F3">
        <v>62.3</v>
      </c>
      <c r="G3">
        <v>0</v>
      </c>
      <c r="H3">
        <v>5045.3999999999996</v>
      </c>
    </row>
    <row r="4" spans="1:9" x14ac:dyDescent="0.45">
      <c r="A4" t="s">
        <v>251</v>
      </c>
      <c r="B4">
        <v>65.7</v>
      </c>
      <c r="C4">
        <v>51.5</v>
      </c>
      <c r="D4">
        <v>0</v>
      </c>
      <c r="E4">
        <v>0</v>
      </c>
      <c r="F4">
        <v>36</v>
      </c>
      <c r="G4">
        <v>0</v>
      </c>
      <c r="H4">
        <v>3252.4</v>
      </c>
    </row>
    <row r="5" spans="1:9" x14ac:dyDescent="0.45">
      <c r="A5" t="s">
        <v>252</v>
      </c>
      <c r="B5">
        <v>119.8</v>
      </c>
      <c r="C5">
        <v>118.2</v>
      </c>
      <c r="D5">
        <v>0</v>
      </c>
      <c r="E5">
        <v>43.1</v>
      </c>
      <c r="F5">
        <v>26.3</v>
      </c>
      <c r="G5">
        <v>0</v>
      </c>
      <c r="H5">
        <v>1793.1</v>
      </c>
    </row>
    <row r="6" spans="1:9" x14ac:dyDescent="0.45">
      <c r="A6">
        <v>2018</v>
      </c>
      <c r="B6">
        <v>343.3</v>
      </c>
      <c r="C6">
        <v>343.3</v>
      </c>
      <c r="D6">
        <v>0</v>
      </c>
      <c r="E6">
        <v>180.1</v>
      </c>
      <c r="F6">
        <v>154.69999999999999</v>
      </c>
      <c r="G6">
        <v>0</v>
      </c>
      <c r="H6">
        <v>4993.6000000000004</v>
      </c>
    </row>
    <row r="7" spans="1:9" x14ac:dyDescent="0.45">
      <c r="A7" t="s">
        <v>251</v>
      </c>
      <c r="B7">
        <v>191.9</v>
      </c>
      <c r="C7">
        <v>191.9</v>
      </c>
      <c r="D7">
        <v>0</v>
      </c>
      <c r="E7">
        <v>46.2</v>
      </c>
      <c r="F7">
        <v>62.8</v>
      </c>
      <c r="G7">
        <v>0</v>
      </c>
      <c r="H7">
        <v>3200.5</v>
      </c>
    </row>
    <row r="8" spans="1:9" x14ac:dyDescent="0.45">
      <c r="A8" t="s">
        <v>252</v>
      </c>
      <c r="B8">
        <v>151.4</v>
      </c>
      <c r="C8">
        <v>151.4</v>
      </c>
      <c r="D8">
        <v>0</v>
      </c>
      <c r="E8">
        <v>133.9</v>
      </c>
      <c r="F8">
        <v>91.9</v>
      </c>
      <c r="G8">
        <v>0</v>
      </c>
      <c r="H8">
        <v>1793.1</v>
      </c>
    </row>
    <row r="9" spans="1:9" x14ac:dyDescent="0.45">
      <c r="A9">
        <v>2017</v>
      </c>
      <c r="B9">
        <v>111</v>
      </c>
      <c r="C9">
        <v>116.1</v>
      </c>
      <c r="D9">
        <v>0</v>
      </c>
      <c r="E9">
        <v>13.7</v>
      </c>
      <c r="F9">
        <v>42.1</v>
      </c>
      <c r="G9">
        <v>0</v>
      </c>
      <c r="H9">
        <v>4682.5</v>
      </c>
    </row>
    <row r="10" spans="1:9" x14ac:dyDescent="0.45">
      <c r="A10" t="s">
        <v>251</v>
      </c>
      <c r="B10">
        <v>55.4</v>
      </c>
      <c r="C10">
        <v>55.4</v>
      </c>
      <c r="D10">
        <v>0</v>
      </c>
      <c r="E10">
        <v>0</v>
      </c>
      <c r="F10">
        <v>0</v>
      </c>
      <c r="G10">
        <v>0</v>
      </c>
      <c r="H10">
        <v>3084.6</v>
      </c>
    </row>
    <row r="11" spans="1:9" x14ac:dyDescent="0.45">
      <c r="A11" t="s">
        <v>252</v>
      </c>
      <c r="B11">
        <v>55.5</v>
      </c>
      <c r="C11">
        <v>60.7</v>
      </c>
      <c r="D11">
        <v>0</v>
      </c>
      <c r="E11">
        <v>13.7</v>
      </c>
      <c r="F11">
        <v>42.1</v>
      </c>
      <c r="G11">
        <v>0</v>
      </c>
      <c r="H11">
        <v>1597.8</v>
      </c>
    </row>
    <row r="12" spans="1:9" x14ac:dyDescent="0.45">
      <c r="A12" t="s">
        <v>253</v>
      </c>
      <c r="B12">
        <v>639.70000000000005</v>
      </c>
      <c r="C12">
        <v>629.1</v>
      </c>
      <c r="D12">
        <v>0</v>
      </c>
      <c r="E12">
        <v>236.9</v>
      </c>
      <c r="F12">
        <v>259.10000000000002</v>
      </c>
      <c r="G12">
        <v>0</v>
      </c>
      <c r="H12">
        <v>14721.5</v>
      </c>
    </row>
    <row r="16" spans="1:9" ht="16.25" customHeight="1" x14ac:dyDescent="0.45">
      <c r="A16" t="s">
        <v>243</v>
      </c>
      <c r="B16" t="s">
        <v>254</v>
      </c>
      <c r="C16" t="s">
        <v>255</v>
      </c>
      <c r="D16" t="s">
        <v>256</v>
      </c>
      <c r="E16" t="s">
        <v>257</v>
      </c>
      <c r="F16" t="s">
        <v>258</v>
      </c>
      <c r="G16" t="s">
        <v>259</v>
      </c>
      <c r="H16" t="s">
        <v>260</v>
      </c>
      <c r="I16" t="s">
        <v>261</v>
      </c>
    </row>
    <row r="17" spans="1:9" x14ac:dyDescent="0.45">
      <c r="A17">
        <v>2019</v>
      </c>
      <c r="B17" s="2">
        <v>3.6999999999999998E-2</v>
      </c>
      <c r="C17" s="2">
        <v>3.4000000000000002E-2</v>
      </c>
      <c r="D17" s="2">
        <v>0</v>
      </c>
      <c r="E17" s="2">
        <v>8.9999999999999993E-3</v>
      </c>
      <c r="F17" s="2">
        <v>7.9000000000000001E-2</v>
      </c>
      <c r="G17" s="2">
        <v>1.2E-2</v>
      </c>
      <c r="H17" s="2">
        <v>0</v>
      </c>
      <c r="I17" s="2">
        <v>9.0999999999999998E-2</v>
      </c>
    </row>
    <row r="18" spans="1:9" x14ac:dyDescent="0.45">
      <c r="A18" t="s">
        <v>251</v>
      </c>
      <c r="B18" s="2">
        <v>0.02</v>
      </c>
      <c r="C18" s="2">
        <v>1.6E-2</v>
      </c>
      <c r="D18" s="2">
        <v>0</v>
      </c>
      <c r="E18" s="2">
        <v>0</v>
      </c>
      <c r="F18" s="2">
        <v>3.5999999999999997E-2</v>
      </c>
      <c r="G18" s="2">
        <v>1.0999999999999999E-2</v>
      </c>
      <c r="H18" s="2">
        <v>0</v>
      </c>
      <c r="I18" s="2">
        <v>4.7E-2</v>
      </c>
    </row>
    <row r="19" spans="1:9" ht="14.65" thickBot="1" x14ac:dyDescent="0.5">
      <c r="A19" s="44" t="s">
        <v>252</v>
      </c>
      <c r="B19" s="45">
        <v>6.7000000000000004E-2</v>
      </c>
      <c r="C19" s="45">
        <v>6.6000000000000003E-2</v>
      </c>
      <c r="D19" s="45">
        <v>0</v>
      </c>
      <c r="E19" s="45">
        <v>2.4E-2</v>
      </c>
      <c r="F19" s="45">
        <v>0.157</v>
      </c>
      <c r="G19" s="45">
        <v>1.4999999999999999E-2</v>
      </c>
      <c r="H19" s="45">
        <v>0</v>
      </c>
      <c r="I19" s="45">
        <v>0.17100000000000001</v>
      </c>
    </row>
    <row r="20" spans="1:9" x14ac:dyDescent="0.45">
      <c r="A20">
        <v>2018</v>
      </c>
      <c r="B20" s="2">
        <v>6.9000000000000006E-2</v>
      </c>
      <c r="C20" s="2">
        <v>6.9000000000000006E-2</v>
      </c>
      <c r="D20" s="2">
        <v>0</v>
      </c>
      <c r="E20" s="2">
        <v>3.5999999999999997E-2</v>
      </c>
      <c r="F20" s="2">
        <v>0.17399999999999999</v>
      </c>
      <c r="G20" s="2">
        <v>3.1E-2</v>
      </c>
      <c r="H20" s="2">
        <v>0</v>
      </c>
      <c r="I20" s="2">
        <v>0.20499999999999999</v>
      </c>
    </row>
    <row r="21" spans="1:9" x14ac:dyDescent="0.45">
      <c r="A21" t="s">
        <v>251</v>
      </c>
      <c r="B21" s="2">
        <v>0.06</v>
      </c>
      <c r="C21" s="2">
        <v>0.06</v>
      </c>
      <c r="D21" s="2">
        <v>0</v>
      </c>
      <c r="E21" s="2">
        <v>1.4E-2</v>
      </c>
      <c r="F21" s="2">
        <v>0.13400000000000001</v>
      </c>
      <c r="G21" s="2">
        <v>0.02</v>
      </c>
      <c r="H21" s="2">
        <v>0</v>
      </c>
      <c r="I21" s="2">
        <v>0.154</v>
      </c>
    </row>
    <row r="22" spans="1:9" ht="14.65" thickBot="1" x14ac:dyDescent="0.5">
      <c r="A22" s="44" t="s">
        <v>252</v>
      </c>
      <c r="B22" s="45">
        <v>8.4000000000000005E-2</v>
      </c>
      <c r="C22" s="45">
        <v>8.4000000000000005E-2</v>
      </c>
      <c r="D22" s="45">
        <v>0</v>
      </c>
      <c r="E22" s="45">
        <v>7.4999999999999997E-2</v>
      </c>
      <c r="F22" s="45">
        <v>0.24399999999999999</v>
      </c>
      <c r="G22" s="45">
        <v>5.0999999999999997E-2</v>
      </c>
      <c r="H22" s="45">
        <v>0</v>
      </c>
      <c r="I22" s="45">
        <v>0.29499999999999998</v>
      </c>
    </row>
    <row r="23" spans="1:9" x14ac:dyDescent="0.45">
      <c r="A23" s="46">
        <v>2017</v>
      </c>
      <c r="B23" s="47">
        <v>2.4E-2</v>
      </c>
      <c r="C23" s="47">
        <v>2.5000000000000001E-2</v>
      </c>
      <c r="D23" s="47">
        <v>0</v>
      </c>
      <c r="E23" s="47">
        <v>3.0000000000000001E-3</v>
      </c>
      <c r="F23" s="47">
        <v>5.0999999999999997E-2</v>
      </c>
      <c r="G23" s="47">
        <v>8.9999999999999993E-3</v>
      </c>
      <c r="H23" s="47">
        <v>0</v>
      </c>
      <c r="I23" s="47">
        <v>0.06</v>
      </c>
    </row>
    <row r="24" spans="1:9" x14ac:dyDescent="0.45">
      <c r="A24" t="s">
        <v>251</v>
      </c>
      <c r="B24" s="2">
        <v>1.7999999999999999E-2</v>
      </c>
      <c r="C24" s="2">
        <v>1.7999999999999999E-2</v>
      </c>
      <c r="D24" s="2">
        <v>0</v>
      </c>
      <c r="E24" s="2">
        <v>0</v>
      </c>
      <c r="F24" s="2">
        <v>3.5999999999999997E-2</v>
      </c>
      <c r="G24" s="2">
        <v>0</v>
      </c>
      <c r="H24" s="2">
        <v>0</v>
      </c>
      <c r="I24" s="2">
        <v>3.5999999999999997E-2</v>
      </c>
    </row>
    <row r="25" spans="1:9" ht="14.65" thickBot="1" x14ac:dyDescent="0.5">
      <c r="A25" s="44" t="s">
        <v>252</v>
      </c>
      <c r="B25" s="45">
        <v>3.5000000000000003E-2</v>
      </c>
      <c r="C25" s="45">
        <v>3.7999999999999999E-2</v>
      </c>
      <c r="D25" s="45">
        <v>0</v>
      </c>
      <c r="E25" s="45">
        <v>8.9999999999999993E-3</v>
      </c>
      <c r="F25" s="45">
        <v>8.1000000000000003E-2</v>
      </c>
      <c r="G25" s="45">
        <v>2.5999999999999999E-2</v>
      </c>
      <c r="H25" s="45">
        <v>0</v>
      </c>
      <c r="I25" s="45">
        <v>0.108</v>
      </c>
    </row>
    <row r="26" spans="1:9" x14ac:dyDescent="0.45">
      <c r="A26" t="s">
        <v>253</v>
      </c>
      <c r="B26" s="2">
        <v>4.2999999999999997E-2</v>
      </c>
      <c r="C26" s="2">
        <v>4.2999999999999997E-2</v>
      </c>
      <c r="D26" s="2">
        <v>0</v>
      </c>
      <c r="E26" s="2">
        <v>1.6E-2</v>
      </c>
      <c r="F26" s="2">
        <v>0.10199999999999999</v>
      </c>
      <c r="G26" s="2">
        <v>1.7999999999999999E-2</v>
      </c>
      <c r="H26" s="2">
        <v>0</v>
      </c>
      <c r="I26" s="2">
        <v>0.12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112DF28468AE4E8BA7424844DE731D" ma:contentTypeVersion="17" ma:contentTypeDescription="Create a new document." ma:contentTypeScope="" ma:versionID="e7aa289638e6d86786d8a999a10a2b68">
  <xsd:schema xmlns:xsd="http://www.w3.org/2001/XMLSchema" xmlns:xs="http://www.w3.org/2001/XMLSchema" xmlns:p="http://schemas.microsoft.com/office/2006/metadata/properties" xmlns:ns2="4bb17c92-2d7d-41a5-afec-11ca7b4963fa" xmlns:ns3="2c71dd4c-74a8-42a8-8904-1b12d11382d6" targetNamespace="http://schemas.microsoft.com/office/2006/metadata/properties" ma:root="true" ma:fieldsID="ec15303c72d0c3dd4d29983b27447e28" ns2:_="" ns3:_="">
    <xsd:import namespace="4bb17c92-2d7d-41a5-afec-11ca7b4963fa"/>
    <xsd:import namespace="2c71dd4c-74a8-42a8-8904-1b12d11382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17c92-2d7d-41a5-afec-11ca7b4963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9078cb2-d905-42eb-811a-8dc88c85f82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1dd4c-74a8-42a8-8904-1b12d11382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9bfb64-1834-4774-a74a-a0d5077a8ebc}" ma:internalName="TaxCatchAll" ma:showField="CatchAllData" ma:web="2c71dd4c-74a8-42a8-8904-1b12d11382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c71dd4c-74a8-42a8-8904-1b12d11382d6" xsi:nil="true"/>
    <lcf76f155ced4ddcb4097134ff3c332f xmlns="4bb17c92-2d7d-41a5-afec-11ca7b4963f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39CE7-40F6-45B8-9F2C-BC8D2C196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17c92-2d7d-41a5-afec-11ca7b4963fa"/>
    <ds:schemaRef ds:uri="2c71dd4c-74a8-42a8-8904-1b12d11382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90CCD2-1F19-4861-817E-DC97FE0F8951}">
  <ds:schemaRefs>
    <ds:schemaRef ds:uri="http://purl.org/dc/terms/"/>
    <ds:schemaRef ds:uri="http://schemas.microsoft.com/office/2006/documentManagement/types"/>
    <ds:schemaRef ds:uri="4bb17c92-2d7d-41a5-afec-11ca7b4963fa"/>
    <ds:schemaRef ds:uri="http://schemas.microsoft.com/office/infopath/2007/PartnerControls"/>
    <ds:schemaRef ds:uri="http://schemas.microsoft.com/office/2006/metadata/properties"/>
    <ds:schemaRef ds:uri="http://purl.org/dc/elements/1.1/"/>
    <ds:schemaRef ds:uri="2c71dd4c-74a8-42a8-8904-1b12d11382d6"/>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25565A2-D7B4-4F7B-8336-C66265BD6A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2019-2023 Sustainability Data</vt:lpstr>
      <vt:lpstr>2019 Spills Data</vt:lpstr>
      <vt:lpstr>Integrity Data</vt:lpstr>
    </vt:vector>
  </TitlesOfParts>
  <Manager/>
  <Company>Keyera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Watson (Contractor)</dc:creator>
  <cp:keywords/>
  <dc:description/>
  <cp:lastModifiedBy>Julia Watson (Contractor)</cp:lastModifiedBy>
  <cp:revision/>
  <dcterms:created xsi:type="dcterms:W3CDTF">2019-06-03T14:48:06Z</dcterms:created>
  <dcterms:modified xsi:type="dcterms:W3CDTF">2024-08-06T19:46:24Z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0x0101004A112DF28468AE4E8BA7424844DE731D</vt:lpwstr>
  </property>
  <property fmtid="{D5CDD505-2E9C-101B-9397-08002B2CF9AE}" pid="3" name="MediaServiceImageTags">
    <vt:lpwstr/>
  </property>
</Properties>
</file>